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ncatorg-my.sharepoint.com/personal/darrong_ncat_org/Documents/Documents/ATTRA/Pubs/Publications/"/>
    </mc:Choice>
  </mc:AlternateContent>
  <xr:revisionPtr revIDLastSave="0" documentId="8_{C043DCC0-5DB4-43A8-A47A-9D704184DD03}" xr6:coauthVersionLast="47" xr6:coauthVersionMax="47" xr10:uidLastSave="{00000000-0000-0000-0000-000000000000}"/>
  <bookViews>
    <workbookView xWindow="-120" yWindow="-120" windowWidth="29040" windowHeight="15720" xr2:uid="{E4559197-9E69-437D-B222-A30887C58A53}"/>
  </bookViews>
  <sheets>
    <sheet name="Succession Planning Worksheet" sheetId="2" r:id="rId1"/>
    <sheet name="Zone 4" sheetId="25" r:id="rId2"/>
    <sheet name="Zone 5" sheetId="24" r:id="rId3"/>
    <sheet name="Zone 6" sheetId="23" r:id="rId4"/>
    <sheet name="Zone 7" sheetId="22" r:id="rId5"/>
    <sheet name="Zone 8" sheetId="18" r:id="rId6"/>
    <sheet name="Zone 9" sheetId="10" r:id="rId7"/>
    <sheet name="Zone 10" sheetId="19" r:id="rId8"/>
    <sheet name="Zone 11 &amp; 12" sheetId="20" r:id="rId9"/>
    <sheet name="Formula Sheet" sheetId="28" state="hidden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I5" i="2"/>
  <c r="I6" i="2"/>
  <c r="I7" i="2"/>
  <c r="I8" i="2"/>
  <c r="I9" i="2"/>
  <c r="I10" i="2"/>
  <c r="I11" i="2"/>
  <c r="I12" i="2"/>
  <c r="I4" i="2"/>
  <c r="J4" i="2"/>
  <c r="D5" i="2"/>
  <c r="D6" i="2"/>
  <c r="D7" i="2"/>
  <c r="D8" i="2"/>
  <c r="D9" i="2"/>
  <c r="D10" i="2"/>
  <c r="D11" i="2"/>
  <c r="D12" i="2"/>
  <c r="D4" i="2"/>
  <c r="K5" i="2"/>
  <c r="K6" i="2"/>
  <c r="K7" i="2"/>
  <c r="K8" i="2"/>
  <c r="K9" i="2"/>
  <c r="K10" i="2"/>
  <c r="K11" i="2"/>
  <c r="K12" i="2"/>
  <c r="K4" i="2"/>
  <c r="J5" i="2"/>
  <c r="J6" i="2"/>
  <c r="J7" i="2"/>
  <c r="J8" i="2"/>
  <c r="J9" i="2"/>
  <c r="J10" i="2"/>
  <c r="J11" i="2"/>
  <c r="J12" i="2"/>
  <c r="H5" i="2"/>
  <c r="H6" i="2"/>
  <c r="H7" i="2"/>
  <c r="H8" i="2"/>
  <c r="H9" i="2"/>
  <c r="H10" i="2"/>
  <c r="H11" i="2"/>
  <c r="H12" i="2"/>
  <c r="H4" i="2"/>
  <c r="G5" i="2"/>
  <c r="G6" i="2"/>
  <c r="G7" i="2"/>
  <c r="G8" i="2"/>
  <c r="G9" i="2"/>
  <c r="G10" i="2"/>
  <c r="G11" i="2"/>
  <c r="G12" i="2"/>
  <c r="G4" i="2"/>
  <c r="C5" i="2"/>
  <c r="C6" i="2"/>
  <c r="C7" i="2"/>
  <c r="C8" i="2"/>
  <c r="C9" i="2"/>
  <c r="C10" i="2"/>
  <c r="C11" i="2"/>
  <c r="C12" i="2"/>
  <c r="K3" i="2"/>
  <c r="I3" i="2"/>
  <c r="J3" i="2" s="1"/>
  <c r="H3" i="2"/>
  <c r="G3" i="2"/>
  <c r="D3" i="2"/>
  <c r="C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Hakeem Holmes</author>
  </authors>
  <commentList>
    <comment ref="E1" authorId="0" shapeId="0" xr:uid="{FF0A4536-4645-49FE-92C3-90BE9270BA43}">
      <text>
        <r>
          <rPr>
            <b/>
            <sz val="9"/>
            <color indexed="81"/>
            <rFont val="Tahoma"/>
            <family val="2"/>
          </rPr>
          <t>Hakeem Holmes:</t>
        </r>
        <r>
          <rPr>
            <sz val="9"/>
            <color indexed="81"/>
            <rFont val="Tahoma"/>
            <family val="2"/>
          </rPr>
          <t xml:space="preserve">
Plants that are planted Seed to Field Input date planted here</t>
        </r>
      </text>
    </comment>
    <comment ref="F1" authorId="0" shapeId="0" xr:uid="{2ACAC88C-BF2F-49DC-9E65-C79197C306E5}">
      <text>
        <r>
          <rPr>
            <b/>
            <sz val="9"/>
            <color indexed="81"/>
            <rFont val="Tahoma"/>
            <family val="2"/>
          </rPr>
          <t>Hakeem Holmes:</t>
        </r>
        <r>
          <rPr>
            <sz val="9"/>
            <color indexed="81"/>
            <rFont val="Tahoma"/>
            <family val="2"/>
          </rPr>
          <t xml:space="preserve">
Enter Date provided on Packaging from Seed Company</t>
        </r>
      </text>
    </comment>
    <comment ref="I1" authorId="0" shapeId="0" xr:uid="{FE1588A4-2077-4811-A6BD-45D3292326EF}">
      <text>
        <r>
          <rPr>
            <b/>
            <sz val="9"/>
            <color indexed="81"/>
            <rFont val="Tahoma"/>
            <family val="2"/>
          </rPr>
          <t>Hakeem Holmes:</t>
        </r>
        <r>
          <rPr>
            <sz val="9"/>
            <color indexed="81"/>
            <rFont val="Tahoma"/>
            <family val="2"/>
          </rPr>
          <t xml:space="preserve">
Enter Number of Days From the Appropriate Zone Tab or the Number of Days that Best Aligns With Your Operation.</t>
        </r>
      </text>
    </comment>
    <comment ref="J1" authorId="0" shapeId="0" xr:uid="{56B3B2D2-1BCA-4474-9C7B-B73BD7CF40FA}">
      <text>
        <r>
          <rPr>
            <b/>
            <sz val="9"/>
            <color indexed="81"/>
            <rFont val="Tahoma"/>
            <family val="2"/>
          </rPr>
          <t>Hakeem Holmes:</t>
        </r>
        <r>
          <rPr>
            <sz val="9"/>
            <color indexed="81"/>
            <rFont val="Tahoma"/>
            <family val="2"/>
          </rPr>
          <t xml:space="preserve">
This is the Date When Your Next Round of Seeds Should be Planted in Flats.</t>
        </r>
      </text>
    </comment>
    <comment ref="A5" authorId="0" shapeId="0" xr:uid="{68B8015F-17FC-4D82-ACD5-3FD7F2FEB265}">
      <text>
        <r>
          <rPr>
            <b/>
            <sz val="9"/>
            <color indexed="81"/>
            <rFont val="Tahoma"/>
            <family val="2"/>
          </rPr>
          <t>Hakeem Holmes:</t>
        </r>
        <r>
          <rPr>
            <sz val="9"/>
            <color indexed="81"/>
            <rFont val="Tahoma"/>
            <family val="2"/>
          </rPr>
          <t xml:space="preserve">
This List Contains Crops that can be Found On the Zone Tabs.</t>
        </r>
      </text>
    </comment>
    <comment ref="A12" authorId="0" shapeId="0" xr:uid="{BB515C42-6084-46A7-83F4-4FE97C867FF9}">
      <text>
        <r>
          <rPr>
            <b/>
            <sz val="9"/>
            <color indexed="81"/>
            <rFont val="Tahoma"/>
            <family val="2"/>
          </rPr>
          <t>Hakeem Holmes:</t>
        </r>
        <r>
          <rPr>
            <sz val="9"/>
            <color indexed="81"/>
            <rFont val="Tahoma"/>
            <family val="2"/>
          </rPr>
          <t xml:space="preserve">
If the crop you’re planning to grow isn't please input it here to populate table.</t>
        </r>
      </text>
    </comment>
  </commentList>
</comments>
</file>

<file path=xl/sharedStrings.xml><?xml version="1.0" encoding="utf-8"?>
<sst xmlns="http://schemas.openxmlformats.org/spreadsheetml/2006/main" count="2256" uniqueCount="612">
  <si>
    <t>Succession Planting</t>
  </si>
  <si>
    <t>Seed to Flat, Actual</t>
  </si>
  <si>
    <t>Est Begin Transplanting</t>
  </si>
  <si>
    <t>Est End Transplanting</t>
  </si>
  <si>
    <t>Plant to Field, Actual</t>
  </si>
  <si>
    <t>Estimated Days to Harvest</t>
  </si>
  <si>
    <t>Harvest Date</t>
  </si>
  <si>
    <t>Ready for Harvest Description</t>
  </si>
  <si>
    <t>Interval between Planting (Days)</t>
  </si>
  <si>
    <t>Seed to Flat, Estimated (Next Crop)</t>
  </si>
  <si>
    <t>Comments</t>
  </si>
  <si>
    <t>Arugula</t>
  </si>
  <si>
    <t>Crop</t>
  </si>
  <si>
    <t>Asian Greens</t>
  </si>
  <si>
    <t>Beets</t>
  </si>
  <si>
    <t>Asparagus</t>
  </si>
  <si>
    <t>Dill</t>
  </si>
  <si>
    <t>Basil</t>
  </si>
  <si>
    <t>Beans (Bush/Pole)</t>
  </si>
  <si>
    <t>Broccoli</t>
  </si>
  <si>
    <t>Brussels Sprouts</t>
  </si>
  <si>
    <t>Cabbage</t>
  </si>
  <si>
    <t>Carrots</t>
  </si>
  <si>
    <t>Cauliflower</t>
  </si>
  <si>
    <t>Enter Data in Columns Highlighted Yellow</t>
  </si>
  <si>
    <t>Chard (Swiss)</t>
  </si>
  <si>
    <t>Chinese Cabbage</t>
  </si>
  <si>
    <t>Chives</t>
  </si>
  <si>
    <t>Cilantro</t>
  </si>
  <si>
    <t>Collards</t>
  </si>
  <si>
    <t>Corn</t>
  </si>
  <si>
    <t>Cowpea</t>
  </si>
  <si>
    <t>Cucumbers</t>
  </si>
  <si>
    <t>Eggplant</t>
  </si>
  <si>
    <t>Escarole</t>
  </si>
  <si>
    <t>Garlic</t>
  </si>
  <si>
    <t>Kale</t>
  </si>
  <si>
    <t>Kohlrabi</t>
  </si>
  <si>
    <t>Leeks</t>
  </si>
  <si>
    <t>Lettuce</t>
  </si>
  <si>
    <t>Melons (Cantaloupe/Watermelon)</t>
  </si>
  <si>
    <t>Mint</t>
  </si>
  <si>
    <t>Muskmelon/Cantaloupe</t>
  </si>
  <si>
    <t>Mustard Greens</t>
  </si>
  <si>
    <t>Okra</t>
  </si>
  <si>
    <t>Onions</t>
  </si>
  <si>
    <t>Parsley</t>
  </si>
  <si>
    <t>Parsnips</t>
  </si>
  <si>
    <t>Peas</t>
  </si>
  <si>
    <t>Peppers</t>
  </si>
  <si>
    <t>Potato</t>
  </si>
  <si>
    <t>Potatoes</t>
  </si>
  <si>
    <t>Pumpkin</t>
  </si>
  <si>
    <t>Pumpkins</t>
  </si>
  <si>
    <t>Radicchio</t>
  </si>
  <si>
    <t>Radish</t>
  </si>
  <si>
    <t>Rutabagas</t>
  </si>
  <si>
    <t>Spinach</t>
  </si>
  <si>
    <t>Strawberries</t>
  </si>
  <si>
    <t>Summer Squash</t>
  </si>
  <si>
    <t>Sweet Potato</t>
  </si>
  <si>
    <t>Tomato</t>
  </si>
  <si>
    <t>Turnips</t>
  </si>
  <si>
    <t>Watermelon</t>
  </si>
  <si>
    <t>Winter Squash</t>
  </si>
  <si>
    <t>Average First Frost Date</t>
  </si>
  <si>
    <t>Avg. Last Frost Date</t>
  </si>
  <si>
    <t xml:space="preserve">Source: https://agrilifeextension.tamu.edu/wp-content/uploads/2023/08/EHT-077-texas-home-vegetable-gardening-guide.pdf </t>
  </si>
  <si>
    <t>Succession Planning Information for Zone 4</t>
  </si>
  <si>
    <t>Seed to Flat Date Range (Spring, Fall)</t>
  </si>
  <si>
    <t>Transplant to Field Date Range (Spring, Fall)</t>
  </si>
  <si>
    <t>Direct Seed Date Range</t>
  </si>
  <si>
    <t>Days to Harvest*</t>
  </si>
  <si>
    <t>Length of Harvest</t>
  </si>
  <si>
    <t>Suggested Interval Between Plantings (Days)</t>
  </si>
  <si>
    <t>Estimated Yield in Lbs./100ft</t>
  </si>
  <si>
    <t>3/15 - 4/15, 7/31 - 8/15</t>
  </si>
  <si>
    <t>5/15 - 5/31, 8/15 - 9/1</t>
  </si>
  <si>
    <t>4/15 - 6/30, 8/1 - 9/15</t>
  </si>
  <si>
    <t>30-40</t>
  </si>
  <si>
    <t>Leaves are 2-4 inches long, tender, and the plant has not bolted (started to flower).</t>
  </si>
  <si>
    <t>Succession plant for continuous harvest; bolts in hot weather.</t>
  </si>
  <si>
    <t>N/A (Direct sow)</t>
  </si>
  <si>
    <t>N/A</t>
  </si>
  <si>
    <t>6/01 - 7/15</t>
  </si>
  <si>
    <t>50-60</t>
  </si>
  <si>
    <t>37.5 (Bush), 75 (Pole)</t>
  </si>
  <si>
    <t>Pods are full-sized, firm, and snap easily when bent. Seeds inside are small but developed.</t>
  </si>
  <si>
    <t>Bush beans mature faster; pole beans produce over a longer period.</t>
  </si>
  <si>
    <t>5/15 -7/15</t>
  </si>
  <si>
    <t>55-70</t>
  </si>
  <si>
    <t>Roots are 1-3 inches in diameter, depending on variety. Greens are vibrant and tender.</t>
  </si>
  <si>
    <t>Harvest greens when young; can be stored well.</t>
  </si>
  <si>
    <t>3/31 - 4/1, 7/15</t>
  </si>
  <si>
    <t>60-80</t>
  </si>
  <si>
    <t>Head is firm and tight, with tightly packed florets. Harvest before florets begin to open and show yellow.</t>
  </si>
  <si>
    <t>Plant varieties with staggered maturity dates</t>
  </si>
  <si>
    <t>Side shoots will continue to produce after main head is harvested.</t>
  </si>
  <si>
    <t>3/31 - 4/1</t>
  </si>
  <si>
    <t>5/15 - 5/31</t>
  </si>
  <si>
    <t>90-100</t>
  </si>
  <si>
    <t>Sprouts are firm, tightly closed, and about 1-2 inches in diameter. Harvest from the bottom up.</t>
  </si>
  <si>
    <t>Frost improves flavor; long season crop.</t>
  </si>
  <si>
    <t>80-100</t>
  </si>
  <si>
    <t>Head is firm and solid to the touch. Harvest when the head is fully developed and before it splits.</t>
  </si>
  <si>
    <t>Choose varieties suited for your region; watch for cabbage worms.</t>
  </si>
  <si>
    <t>4/15 - 7/15</t>
  </si>
  <si>
    <t>Roots are full-sized for the variety, typically 1-2 inches in diameter at the top. You can also harvest smaller "baby" carrots.</t>
  </si>
  <si>
    <t>Loose, well-drained soil is essential; can be stored well.</t>
  </si>
  <si>
    <t>50-80</t>
  </si>
  <si>
    <t>Head is firm, white (or the variety's color), and tightly packed. Harvest before the florets begin to separate.</t>
  </si>
  <si>
    <t>Blanch white varieties by tying leaves over the head.</t>
  </si>
  <si>
    <t>4/1 - 4/15, 7/15</t>
  </si>
  <si>
    <t>5/1 - 7/15</t>
  </si>
  <si>
    <t>Leaves are 6-12 inches long, vibrant in color, and tender. Harvest outer leaves while leaving inner leaves to continue growing.</t>
  </si>
  <si>
    <t>Tolerates some frost; colorful stems add interest.</t>
  </si>
  <si>
    <t>4/1 - 4/15, 6/30 - 7/15</t>
  </si>
  <si>
    <t>5/15 - 5/31, 8/1 - 8/15</t>
  </si>
  <si>
    <t>5/1 - 7/1</t>
  </si>
  <si>
    <t>45-75</t>
  </si>
  <si>
    <t>Head is firm and compact, fully developed. Harvest before it begins to bolt or split.</t>
  </si>
  <si>
    <t>Fall crops are less prone to bolting; watch for pests.</t>
  </si>
  <si>
    <t>4/1 - 4/15, 7/31 - 8/15</t>
  </si>
  <si>
    <t>4/15 - 5/31, 8/1 - 9/15</t>
  </si>
  <si>
    <t>30-45</t>
  </si>
  <si>
    <t>Leaves are full-sized, fragrant, and vibrant green. Harvest before the plant bolts (flowers).</t>
  </si>
  <si>
    <t>Bolts quickly in hot weather; succession plant frequently.</t>
  </si>
  <si>
    <t>55-75</t>
  </si>
  <si>
    <t>Leaves are full-sized, firm, and dark green. Harvest outer leaves while leaving inner leaves to continue growing.</t>
  </si>
  <si>
    <t>Tolerates frost; flavor improves after a light frost.</t>
  </si>
  <si>
    <t>Corn (Sweet)</t>
  </si>
  <si>
    <t>5/31 - 6/15</t>
  </si>
  <si>
    <t>5/15 - 6/15</t>
  </si>
  <si>
    <t>60-90</t>
  </si>
  <si>
    <t>Silks are brown and dry at the tip, ear is full and plump. When you press on a kernel, a milky liquid will appear.</t>
  </si>
  <si>
    <t>Plant in blocks for better pollination; choose early varieties and varieties that have different days to maturity for succession planting</t>
  </si>
  <si>
    <t>4/15 - 4/30</t>
  </si>
  <si>
    <t>5/31 - 7/15</t>
  </si>
  <si>
    <t>50-70</t>
  </si>
  <si>
    <t>Cucumbers are full-sized for the variety, firm, and vibrant green. Harvest before they turn yellow or seedy.</t>
  </si>
  <si>
    <t>Provide support for vining varieties; pick regularly to encourage production.</t>
  </si>
  <si>
    <t>N/A (Direct sow), 7/31 - 8/15</t>
  </si>
  <si>
    <t>40-60</t>
  </si>
  <si>
    <t>Attracts beneficial insects; seeds can be saved.</t>
  </si>
  <si>
    <t>Fruit is glossy, firm, and full-sized for the variety. When pressed, it should feel slightly firm but give a little.</t>
  </si>
  <si>
    <t>Needs warm soil and weather, very sensitive to frost.</t>
  </si>
  <si>
    <t>70-90</t>
  </si>
  <si>
    <t>Head is full and compact, with leaves that are crisp and slightly bitter.</t>
  </si>
  <si>
    <t>Best in cool weather; slightly bitter flavor.</t>
  </si>
  <si>
    <t>N/A (Fall plant)</t>
  </si>
  <si>
    <t>240+</t>
  </si>
  <si>
    <t>N/A (Bulb Harvest)</t>
  </si>
  <si>
    <t>Leaves are mostly brown and dry, but a few green leaves may remain. Bulbs are plump and cloves</t>
  </si>
  <si>
    <t>Plant in fall for best results; requires a cold period.</t>
  </si>
  <si>
    <t>50-75</t>
  </si>
  <si>
    <t>90+</t>
  </si>
  <si>
    <t>Very hardy; flavor improves after frost.</t>
  </si>
  <si>
    <t>4/1 - 4/15, 7/31</t>
  </si>
  <si>
    <t>Stem is swollen to 2-3 inches in diameter, depending on variety. Harvest before it becomes woody.</t>
  </si>
  <si>
    <t>Harvest when young and tender; unique texture and flavor.</t>
  </si>
  <si>
    <t>3/01 - 4/1</t>
  </si>
  <si>
    <t>100-120</t>
  </si>
  <si>
    <t>Stems are thick and well-developed, usually 1-2 inches in diameter. Harvest before they become too large and woody.</t>
  </si>
  <si>
    <t>Long growing season; harvest over a long period.</t>
  </si>
  <si>
    <t>4/15 - 8/15</t>
  </si>
  <si>
    <t>30-50</t>
  </si>
  <si>
    <t>Leaves are full-sized, crisp, and vibrant. Harvest when the head or leaves are fully developed.</t>
  </si>
  <si>
    <t>Succession plant for continuous harvest; choose heat-tolerant varieties.</t>
  </si>
  <si>
    <t>Cantaloupe: stem begins to slip (separate) from the fruit, skin turns tan, and it becomes fragrant. Watermelon: bottom turns yellow, and it sounds hollow when thumped.</t>
  </si>
  <si>
    <t>Needs warm weather and plenty of sun.</t>
  </si>
  <si>
    <t>40-50</t>
  </si>
  <si>
    <t>Leaves are full-sized, tender, and vibrant green. Harvest before the plant bolts (flowers).</t>
  </si>
  <si>
    <t>Fast-growing; harvest young for best flavor.</t>
  </si>
  <si>
    <t>2/15 - 4/1</t>
  </si>
  <si>
    <t>5/1 - 5/31</t>
  </si>
  <si>
    <t>Tops have fallen over and turned brown. Bulbs are full-sized for the variety.</t>
  </si>
  <si>
    <t>Choose varieties suited for your region; long-day or short-day types.</t>
  </si>
  <si>
    <t>3/15-03/31</t>
  </si>
  <si>
    <t>Slow germination; biennial plant grown as an annual.</t>
  </si>
  <si>
    <t>4/15 - 5/31</t>
  </si>
  <si>
    <t>N/A (Root Harvest)</t>
  </si>
  <si>
    <t>Roots are full-sized, usually 1-2 inches in diameter. They can be harvested after a frost, which sweetens their flavor.</t>
  </si>
  <si>
    <t>Sweetens after frost; long growing season.</t>
  </si>
  <si>
    <t>4/30 - 5/15</t>
  </si>
  <si>
    <t>Pods are full, plump, and bright green. Peas inside are well-developed.</t>
  </si>
  <si>
    <t>Plant early spring; needs support for vining types.</t>
  </si>
  <si>
    <t>N/A (Plant tubers)</t>
  </si>
  <si>
    <t>5/1 - 5/31, N/A</t>
  </si>
  <si>
    <t>70-120</t>
  </si>
  <si>
    <t>N/A (Tuber Harvest)</t>
  </si>
  <si>
    <t>Vines have died back. Skin on the potatoes is thick.</t>
  </si>
  <si>
    <t>Hill plants as they grow; choose varieties suited for your region.</t>
  </si>
  <si>
    <t>4/1 - 4/15</t>
  </si>
  <si>
    <t>5/15 - 5/31, N/A</t>
  </si>
  <si>
    <t>90-120</t>
  </si>
  <si>
    <t>Skin is hard, fully colored and the vine has died back.</t>
  </si>
  <si>
    <t>Provide plenty of room to grow.</t>
  </si>
  <si>
    <t>Head is firm and compact, leaves are crisp and slightly bitter.</t>
  </si>
  <si>
    <t>Best in cool weather, more bitter than lettuce.</t>
  </si>
  <si>
    <t>Radishes</t>
  </si>
  <si>
    <t>4/30 - 6/15, 8/1 - 9/15</t>
  </si>
  <si>
    <t>20-30</t>
  </si>
  <si>
    <t>Roots are full-sized for the variety, usually 1-2 inches in diameter. Harvest before they become pithy.</t>
  </si>
  <si>
    <t>Fast-growing; succession plant for continuous harvest.</t>
  </si>
  <si>
    <t>5/1 - 6/1</t>
  </si>
  <si>
    <t>Roots are full-sized, usually 3-5 inches in diameter. Harvest after a light frost.</t>
  </si>
  <si>
    <t>Tolerates frost; long growing season.</t>
  </si>
  <si>
    <t>4/1 - 4/15, 8/15 - 9/15</t>
  </si>
  <si>
    <t>5/1 - 5/31, 8/15 - 9/1</t>
  </si>
  <si>
    <t>6/01 -  6/15</t>
  </si>
  <si>
    <t>45-60</t>
  </si>
  <si>
    <t>Fruit is tender, full-sized for the variety, and the skin is glossy. Harvest before the skin becomes tough.</t>
  </si>
  <si>
    <t>Prolific producer; harvest when young and tender.</t>
  </si>
  <si>
    <t>Tomatoes</t>
  </si>
  <si>
    <t>05/ 15 (Hoop house) 5/31 field</t>
  </si>
  <si>
    <t>75+</t>
  </si>
  <si>
    <t>Fruit is full-sized, fully colored, and slightly soft to the touch.</t>
  </si>
  <si>
    <t>Needs full sun and warm weather; choose varieties suited for your region with lower days to maturity</t>
  </si>
  <si>
    <t>5/1 - 7/15, 8/1</t>
  </si>
  <si>
    <t>Harvest both roots and greens; tolerates frost.</t>
  </si>
  <si>
    <t>*Exact days to harvest of specific varieties should be entered into the planning worksheet</t>
  </si>
  <si>
    <t>Succession Planning Information for Zone 5</t>
  </si>
  <si>
    <t>3/15 - 4/1, 8/1 - 8/15</t>
  </si>
  <si>
    <t>5/1 - 5/15, 8/15 - 9/1</t>
  </si>
  <si>
    <t>4/1 - 6/30, 8/1 - 9/15</t>
  </si>
  <si>
    <t>5/15 - 7/15</t>
  </si>
  <si>
    <t>4/1 - 7/15</t>
  </si>
  <si>
    <t>3/1 - 3/15, 7/1</t>
  </si>
  <si>
    <t>5/1 - 5/15, 8/1 - 8/15</t>
  </si>
  <si>
    <t>25-40</t>
  </si>
  <si>
    <t>3/1 - 3/15</t>
  </si>
  <si>
    <t>5/1 - 5/15</t>
  </si>
  <si>
    <t>3/15 - 4/1, 7/1</t>
  </si>
  <si>
    <t>3/15 - 4/1, 6/15 - 7/1</t>
  </si>
  <si>
    <t>5/1 - 5/15, 7/15 - 8/1</t>
  </si>
  <si>
    <t>4/15 - 7/1</t>
  </si>
  <si>
    <t>4/1 - 5/31, 8/1 - 9/15</t>
  </si>
  <si>
    <t>Plant in blocks for better pollination; choose early varieties.</t>
  </si>
  <si>
    <t>5/1 - 6/15</t>
  </si>
  <si>
    <t>N/A (Direct sow) 8/1 - 8/15</t>
  </si>
  <si>
    <t xml:space="preserve">Fruit is glossy, firm, and full-sized for the variety. When pressed, it should feel slightly firm </t>
  </si>
  <si>
    <t>Leaves are mostly brown and dry, but a few green leaves may remain. Bulbs are plump and cloves are well-defined.</t>
  </si>
  <si>
    <t>3/15 - 4/1, 7/15</t>
  </si>
  <si>
    <t>3/1 - 3/15, N/A</t>
  </si>
  <si>
    <t>5/1 - 5/15, N/A</t>
  </si>
  <si>
    <t>4/1 - 8/15</t>
  </si>
  <si>
    <t>2/15 -  4/1</t>
  </si>
  <si>
    <t>4/1 - 5/31</t>
  </si>
  <si>
    <t xml:space="preserve">N/A (Direct sow), </t>
  </si>
  <si>
    <t>4/15 - 5/1, 8/1 - 8/15</t>
  </si>
  <si>
    <t>5/1-5/15</t>
  </si>
  <si>
    <t>100-150</t>
  </si>
  <si>
    <t>4/1 - 5/1</t>
  </si>
  <si>
    <t>5/15 -6/15</t>
  </si>
  <si>
    <t>80-120</t>
  </si>
  <si>
    <t>N/A (Direct sow), 8/1 - 9/15</t>
  </si>
  <si>
    <t>4/15 - 6/15, N/A</t>
  </si>
  <si>
    <t>4/15 - 6/15, 8/1 - 9/15</t>
  </si>
  <si>
    <t>N/A (Direct sow), N/A</t>
  </si>
  <si>
    <t>3/15 -4/15</t>
  </si>
  <si>
    <t>5/1 hoop house 5/15 field</t>
  </si>
  <si>
    <t>Needs full sun and warm weather; choose varieties suited for your region.</t>
  </si>
  <si>
    <t>4/15 - 7/15, 8/1 - 9/15</t>
  </si>
  <si>
    <t>Roots are full-sized, usually 2-3 inches in diameter. Harvest before they become woody.</t>
  </si>
  <si>
    <t>4/1 -4/15</t>
  </si>
  <si>
    <t>5/20-6/1</t>
  </si>
  <si>
    <t>Bottom turns yellow, and it sounds hollow when thumped.</t>
  </si>
  <si>
    <t>40 melons</t>
  </si>
  <si>
    <t>Skin is hard and fully colored. The vine has begun to die back.</t>
  </si>
  <si>
    <t>Needs a long growing season, harvest when rind is hard. Don't suggest succession planting since it keeps and is generally stored through the winter.</t>
  </si>
  <si>
    <t>10/17-10/31</t>
  </si>
  <si>
    <t>4/1-4/21</t>
  </si>
  <si>
    <t>Succession Planning Information for Zone 6</t>
  </si>
  <si>
    <t>Source: https://www.pubs.ext.vt.edu/426/426-331/426-331.html</t>
  </si>
  <si>
    <t>Seed to Flat Date Range</t>
  </si>
  <si>
    <t>Transplant to Field Date Range</t>
  </si>
  <si>
    <t>Ready to Harvest Description</t>
  </si>
  <si>
    <t>Source: https://extension.psu.edu/growing-strawberries</t>
  </si>
  <si>
    <t>1/10-2/15</t>
  </si>
  <si>
    <t>3/25-5/5</t>
  </si>
  <si>
    <t>Spears are 6-8 inches tall and thick; cut just below the soil surface.</t>
  </si>
  <si>
    <t>5/1-8/1</t>
  </si>
  <si>
    <t>21-30</t>
  </si>
  <si>
    <t>Leaves are full-sized, fragrant; harvest before flowering for best flavor.</t>
  </si>
  <si>
    <t>Bean</t>
  </si>
  <si>
    <t>5/5-8/5</t>
  </si>
  <si>
    <t>45-70</t>
  </si>
  <si>
    <t>14 bush, 30 pole</t>
  </si>
  <si>
    <t>Pods are full-sized, firm, and snap easily when bent; seeds inside are small but developed.</t>
  </si>
  <si>
    <t>3/25-5/15,7/25-9/5</t>
  </si>
  <si>
    <t>Roots are 1-3 inches in diameter; greens are vibrant and tender.</t>
  </si>
  <si>
    <t>2/1-3/15, 7/1-8/1</t>
  </si>
  <si>
    <t>4/15-5/25, 7/15-8/25</t>
  </si>
  <si>
    <t>Once center, 40 side shoots</t>
  </si>
  <si>
    <t>Head is firm and tight, with tightly packed florets; harvest before florets begin to open and show yellow.</t>
  </si>
  <si>
    <t>One Planting Per Season</t>
  </si>
  <si>
    <t>Cool season</t>
  </si>
  <si>
    <t>6/15-7/10</t>
  </si>
  <si>
    <t>7/5-8/5</t>
  </si>
  <si>
    <t>Sprouts are firm, tightly closed, and about 1-2 inches in diameter; harvest from the bottom up.</t>
  </si>
  <si>
    <t>One Planting</t>
  </si>
  <si>
    <t>Once</t>
  </si>
  <si>
    <t>Head is firm and solid to the touch; harvest before the head splits.</t>
  </si>
  <si>
    <t>3/1-4/20, 7/15-8/25</t>
  </si>
  <si>
    <t>70-80</t>
  </si>
  <si>
    <t>Roots are full-sized for the variety, typically 1-2 inches in diameter at the top.</t>
  </si>
  <si>
    <t>4/5-5/5, 7/5-8/15</t>
  </si>
  <si>
    <t>Once, 14 side shoots</t>
  </si>
  <si>
    <t>Head is firm, white (or the variety's color), and tightly packed; harvest before the florets separate.</t>
  </si>
  <si>
    <t>3/1-5/1, 8/1-9/15</t>
  </si>
  <si>
    <t>45-55</t>
  </si>
  <si>
    <t>Leaves are 6-12 inches long, vibrant in color, and tender; harvest outer leaves.</t>
  </si>
  <si>
    <t>Cool season for best flavor</t>
  </si>
  <si>
    <t>65-70</t>
  </si>
  <si>
    <t>Head is firm and compact, fully developed; harvest before it bolts or splits.</t>
  </si>
  <si>
    <t>80 heads</t>
  </si>
  <si>
    <t>3/1-4/25</t>
  </si>
  <si>
    <t>Leaves are full-sized, green, and fragrant; cut leaves near the base.</t>
  </si>
  <si>
    <t>5/1-7/15</t>
  </si>
  <si>
    <t>70-100</t>
  </si>
  <si>
    <t>Silks are brown and dry at the tip, ear is full and plump; kernels release a milky liquid when pierced.</t>
  </si>
  <si>
    <t>10 dozen</t>
  </si>
  <si>
    <t>Use short harvest varieties in later plantings</t>
  </si>
  <si>
    <t>5/10-7/15</t>
  </si>
  <si>
    <t>60-70</t>
  </si>
  <si>
    <t>Pods are full and plump, but still tender and green; seeds are well-formed but not hard.</t>
  </si>
  <si>
    <t>Cucumber</t>
  </si>
  <si>
    <t>5/1-7/25</t>
  </si>
  <si>
    <t>Cucumbers are full-sized for the variety, firm, and vibrant green; harvest before they turn yellow or seedy.</t>
  </si>
  <si>
    <t>4/1-5/30</t>
  </si>
  <si>
    <t>Leaves are full-sized, fragrant, and vibrant green; harvest before the plant bolts (flowers).</t>
  </si>
  <si>
    <t>Keep vegetative for extended harvest</t>
  </si>
  <si>
    <t>3/1-6/1</t>
  </si>
  <si>
    <t>5/15-7/15</t>
  </si>
  <si>
    <t>80-90</t>
  </si>
  <si>
    <t>Fruit is glossy, firm, and full-sized for the variety; it should feel slightly firm but give a little when pressed.</t>
  </si>
  <si>
    <t>9/25-10/15</t>
  </si>
  <si>
    <t>140-150</t>
  </si>
  <si>
    <t>Leaves are mostly brown and dry, but a few green leaves may remain; bulbs are plump and cloves are well-defined.</t>
  </si>
  <si>
    <t>Overwinter</t>
  </si>
  <si>
    <t>Leaves are full-sized, firm, and dark green; harvest outer leaves.</t>
  </si>
  <si>
    <t>3/15-4/20</t>
  </si>
  <si>
    <t>Stem is swollen to 2-3 inches in diameter; harvest before it becomes woody.</t>
  </si>
  <si>
    <t>100-130</t>
  </si>
  <si>
    <t>Stems are thick and well-developed, usually 1-2 inches in diameter; harvest before they become too large and woody.</t>
  </si>
  <si>
    <t>4/5-6/5, 7/25-9/15</t>
  </si>
  <si>
    <t>40-80</t>
  </si>
  <si>
    <t>Leaves are full-sized, crisp, and vibrant; harvest when the head or leaves are fully developed.</t>
  </si>
  <si>
    <t>2/1-3/15, 7/1-7/15</t>
  </si>
  <si>
    <t>4/30-5/31, 8/1-8/20</t>
  </si>
  <si>
    <t>Leaves are full-sized, fragrant, and vibrant green; harvest before the plant flowers.</t>
  </si>
  <si>
    <t>4/15-6/25</t>
  </si>
  <si>
    <t>85-100</t>
  </si>
  <si>
    <t>Stem begins to slip (separate) from the fruit, skin turns tan, and it becomes fragrant.</t>
  </si>
  <si>
    <t>100 melons</t>
  </si>
  <si>
    <t>3/15-5/15, 7/25-9/25</t>
  </si>
  <si>
    <t>Leaves are full-sized, tender, and vibrant green; harvest before the plant bolts (flowers).</t>
  </si>
  <si>
    <t>55-65</t>
  </si>
  <si>
    <t>Pods are 2-4 inches long and tender; harvest before they become woody.</t>
  </si>
  <si>
    <t>10/15-2/28</t>
  </si>
  <si>
    <t>3/15-5/15</t>
  </si>
  <si>
    <t>Tops have fallen over and turned brown; bulbs are full-sized for the variety.</t>
  </si>
  <si>
    <t>Day length negates interval plantings</t>
  </si>
  <si>
    <t>4/15-7/25</t>
  </si>
  <si>
    <t>2/25-4/5</t>
  </si>
  <si>
    <t>55-90</t>
  </si>
  <si>
    <t>Pods are full, plump, and bright green; peas inside are well-developed.</t>
  </si>
  <si>
    <t>5/5-7/15</t>
  </si>
  <si>
    <t>Fruit is full-sized, fully colored, and firm; harvest when it reaches the desired color.</t>
  </si>
  <si>
    <t>Harvest in fall using shade cloth</t>
  </si>
  <si>
    <t>4/10-5/25</t>
  </si>
  <si>
    <t>75-100</t>
  </si>
  <si>
    <t>Vines have died back, and the skin on the potatoes is thick.</t>
  </si>
  <si>
    <t>4/25-7/5</t>
  </si>
  <si>
    <t>Skin is hard, fully colored, and the vine has died back.</t>
  </si>
  <si>
    <t>Early July for October harvest</t>
  </si>
  <si>
    <t>3/15-5/5, 8/25-10/5</t>
  </si>
  <si>
    <t>Roots are full-sized for the variety, usually 1-2 inches in diameter.</t>
  </si>
  <si>
    <t>100 bunches</t>
  </si>
  <si>
    <t>Rutebega</t>
  </si>
  <si>
    <t>7/25-8/25</t>
  </si>
  <si>
    <t>Roots are full-sized, usually 3-5 inches in diameter; harvest after a light frost.</t>
  </si>
  <si>
    <t>2/25-4/15, 8/25-10/15</t>
  </si>
  <si>
    <t>Purchase as slips</t>
  </si>
  <si>
    <t>4/1-5/31</t>
  </si>
  <si>
    <t>60-75</t>
  </si>
  <si>
    <t>Berries are fully red (or the variety's color) and slightly soft to the touch.</t>
  </si>
  <si>
    <t>Planted by slips</t>
  </si>
  <si>
    <t>4/15-8/25</t>
  </si>
  <si>
    <t>Fruit is tender, full-sized for the variety, and the skin is glossy; harvest before the skin becomes tough.</t>
  </si>
  <si>
    <t>5/1-7/1</t>
  </si>
  <si>
    <t>Vines begin to yellow and die back; roots are full-sized.</t>
  </si>
  <si>
    <t>Planted by slips, harvest in October-November</t>
  </si>
  <si>
    <t>3/5-4/25, 8/5-9/15</t>
  </si>
  <si>
    <t>30-60</t>
  </si>
  <si>
    <t>Roots are full-sized, usually 2-3 inches in diameter.</t>
  </si>
  <si>
    <t>4/25-7/15</t>
  </si>
  <si>
    <t>4/15-7/15</t>
  </si>
  <si>
    <t>Skin is hard and fully colored; the vine has begun to die back.</t>
  </si>
  <si>
    <t>Harvest after first frost, use varieties for different harvest dates</t>
  </si>
  <si>
    <t>10/29-11/15</t>
  </si>
  <si>
    <t>3/22-4/3</t>
  </si>
  <si>
    <t>Succession Planning Information for Zone 7</t>
  </si>
  <si>
    <t>Description of Ready to Harvest</t>
  </si>
  <si>
    <t>3/20-4/15</t>
  </si>
  <si>
    <t>4/15-8/1</t>
  </si>
  <si>
    <t>4/15-8/5</t>
  </si>
  <si>
    <t>3/15-4/30,8/5-9/15</t>
  </si>
  <si>
    <t>3/20-5/1, 8/1-9/1</t>
  </si>
  <si>
    <t>7/25-8/15</t>
  </si>
  <si>
    <t>3/25-5/15, 7/5-8/5</t>
  </si>
  <si>
    <t>3/20-4/15, 7/25-8/25</t>
  </si>
  <si>
    <t>3/25-5/25, 7/25-9/5</t>
  </si>
  <si>
    <t>2/15-4/25</t>
  </si>
  <si>
    <t>5/25-7/15</t>
  </si>
  <si>
    <t>1/25-3/31</t>
  </si>
  <si>
    <t>3/25-5/15</t>
  </si>
  <si>
    <t>3/15-5/1, 8/10-10/1</t>
  </si>
  <si>
    <t>4/1-5/31, 8/1-8/20</t>
  </si>
  <si>
    <t>5/5-7/5</t>
  </si>
  <si>
    <t>3/1-4/20, 8/10-10/1</t>
  </si>
  <si>
    <t>10/15-12/31</t>
  </si>
  <si>
    <t>2/25-5/1</t>
  </si>
  <si>
    <t>3/15-4/25</t>
  </si>
  <si>
    <t>4/20-7/15</t>
  </si>
  <si>
    <t>3/25-6/5</t>
  </si>
  <si>
    <t>5/15-7/5</t>
  </si>
  <si>
    <t>3/15-5/5, 8/5-9/25</t>
  </si>
  <si>
    <t>7/15-8/15</t>
  </si>
  <si>
    <t>3/15-5/5, 8/15-10/5</t>
  </si>
  <si>
    <t>5/5-8/15</t>
  </si>
  <si>
    <t>5/1-7/20</t>
  </si>
  <si>
    <t>3/25-5/15, 7/25-9/5</t>
  </si>
  <si>
    <t>11/7-11/28</t>
  </si>
  <si>
    <t>3/13-3/28</t>
  </si>
  <si>
    <t>Succession Planning Information for Zone 8</t>
  </si>
  <si>
    <t>Source: https://www.ufseeds.com/zone-8-planting-calendar.html?srsltid=AfmBOoo09IOeK4Z-4Ynke7Fd0ikNaMAsZo3v0q8NjQtBigSP6gbRzaNI</t>
  </si>
  <si>
    <t>1/1-2/1</t>
  </si>
  <si>
    <t>3/15-4/15</t>
  </si>
  <si>
    <t>3/15-10/15</t>
  </si>
  <si>
    <t>3/15-5/31</t>
  </si>
  <si>
    <t>3/15-3/31, 9/15-10/1</t>
  </si>
  <si>
    <t>1/1-2/1, 8/1-9/1</t>
  </si>
  <si>
    <t>3/15-3/31, 9/15-10/15</t>
  </si>
  <si>
    <t>2/1-3/1</t>
  </si>
  <si>
    <t>3/28-4/15</t>
  </si>
  <si>
    <t>1/1-2/1, 7/15-8/15</t>
  </si>
  <si>
    <t>2/15-3/15, 9/1-10/1</t>
  </si>
  <si>
    <t>9/15-2/15</t>
  </si>
  <si>
    <t>1/15-2/15, 8/1-8/15</t>
  </si>
  <si>
    <t>3/1-3/31, 9/1-10/1</t>
  </si>
  <si>
    <t>3/15-3/31, 8/1-9/1</t>
  </si>
  <si>
    <t>3/31-5/1, 8/1-9/15</t>
  </si>
  <si>
    <t>3/15-3/31, 8/1-9/15</t>
  </si>
  <si>
    <t>2/1-3/15</t>
  </si>
  <si>
    <t>1/1-1/31</t>
  </si>
  <si>
    <t>10/15-11/15</t>
  </si>
  <si>
    <t>12/15-1/10</t>
  </si>
  <si>
    <t>2/15-3/31</t>
  </si>
  <si>
    <t>2/15-3/15, 9/15-10/15</t>
  </si>
  <si>
    <t>3/15-4/1</t>
  </si>
  <si>
    <t>3/15-4/15, 8/1-8/15</t>
  </si>
  <si>
    <t>4/1-9/1</t>
  </si>
  <si>
    <t>2/15-3/1</t>
  </si>
  <si>
    <t>2/15-3/31, 8/1-9/1</t>
  </si>
  <si>
    <t>9/15-10/31</t>
  </si>
  <si>
    <t>100-140</t>
  </si>
  <si>
    <t>2/15-3/15</t>
  </si>
  <si>
    <t>3/1-3/31</t>
  </si>
  <si>
    <t>6/1-8/1</t>
  </si>
  <si>
    <t>2/1-3/31, 10/1-10/15</t>
  </si>
  <si>
    <t>2/15-3/15, 9/15-10/1</t>
  </si>
  <si>
    <t>9/15-11/1</t>
  </si>
  <si>
    <t>5/1-5/31</t>
  </si>
  <si>
    <t>Planted by slips, harvest in October</t>
  </si>
  <si>
    <t>1/1-1/31, 6/1-6/30</t>
  </si>
  <si>
    <t>3/15-3/31, 7/1-8/1</t>
  </si>
  <si>
    <t>8/1-8/31</t>
  </si>
  <si>
    <t>11/25 - 12/13</t>
  </si>
  <si>
    <t>2/6-2/28</t>
  </si>
  <si>
    <t>Succession Planning Information for Zone 9</t>
  </si>
  <si>
    <t>Source: https://www.lsuagcenter.com/~/media/system/d/e/3/e/de3e7516e68dfee4a21a84b38caa4df8/p1980_lavegplantguiderev_ai0520kfontenot_finalpdf.pdf</t>
  </si>
  <si>
    <t>3/1-4/15</t>
  </si>
  <si>
    <t>2/15-10/15</t>
  </si>
  <si>
    <t>2/15-3/31, 8/15-10/1</t>
  </si>
  <si>
    <t>2/15-3/1, 9/15-10/1</t>
  </si>
  <si>
    <t>2/15-3/1, 9/15-10/15</t>
  </si>
  <si>
    <t>1/1-2/1, 8/15-10/31</t>
  </si>
  <si>
    <t>2/15-3/1, 10/30-12/15</t>
  </si>
  <si>
    <t>9/15-3/31</t>
  </si>
  <si>
    <t>1/1-2/1, 9/1-9/15</t>
  </si>
  <si>
    <t>2/15-3/1, 10/1-10/15</t>
  </si>
  <si>
    <t>2/15-3/15, 8/15-9/1</t>
  </si>
  <si>
    <t>2/15-3/31, 8/1-9/15</t>
  </si>
  <si>
    <t>3/1-5/1</t>
  </si>
  <si>
    <t>Softneck, and Elephant Ear Garlic</t>
  </si>
  <si>
    <t>2/15-3/31, 8/1-8/15</t>
  </si>
  <si>
    <t>1/15-3/1</t>
  </si>
  <si>
    <t>Short Day or Day Neutral Varieties</t>
  </si>
  <si>
    <t>Roots are full sized, and the ground has had a frost.</t>
  </si>
  <si>
    <t>English Peas</t>
  </si>
  <si>
    <t>2/1-3/1, 7/1-9/15</t>
  </si>
  <si>
    <t>1/15-2/15, 9/15-10/1</t>
  </si>
  <si>
    <t>3/1-9/1</t>
  </si>
  <si>
    <t>12/15-12/31</t>
  </si>
  <si>
    <t>Succession Planning Information for Zone 10</t>
  </si>
  <si>
    <t>Source: https://www.kellogggarden.com/Zone-10-Vegetable-Planting-Chart.pdf</t>
  </si>
  <si>
    <t>Yield in Lbs./100ft</t>
  </si>
  <si>
    <t>9/15-10/15</t>
  </si>
  <si>
    <t>4/1-5/15</t>
  </si>
  <si>
    <t>9/15-3/15</t>
  </si>
  <si>
    <t>1/1-1/25</t>
  </si>
  <si>
    <t>2/1-2/15</t>
  </si>
  <si>
    <t>1/15-2/28</t>
  </si>
  <si>
    <t>1/1-2/1, 9/1-10/1</t>
  </si>
  <si>
    <t>2/15-3/1, 10/15-11/15</t>
  </si>
  <si>
    <t>1/15-2/1</t>
  </si>
  <si>
    <t xml:space="preserve"> 8/1-8/15</t>
  </si>
  <si>
    <t>4/1-9/15</t>
  </si>
  <si>
    <t>11/15-12/15</t>
  </si>
  <si>
    <t xml:space="preserve"> 8/1-9/1</t>
  </si>
  <si>
    <t>04/15-05/15</t>
  </si>
  <si>
    <t xml:space="preserve">seed indoors 4-6 weeks before last frost
</t>
  </si>
  <si>
    <t>2/15-3/5</t>
  </si>
  <si>
    <t>None</t>
  </si>
  <si>
    <t>Succession Planning Information for Zone 11 &amp; 12</t>
  </si>
  <si>
    <t>Source: https://homesteadandchill.com/wp-content/uploads/2021/01/v2-Zone-11-12-Planting-Calendar.pdf?srsltid=AfmBOorIEt9Kn5e6AUBImihU_QRTIwVpYfO21H8hw3-5QftVt5c2OxnY</t>
  </si>
  <si>
    <t>9/15-1/20</t>
  </si>
  <si>
    <t>1/1-2/1, 9/20-10/20</t>
  </si>
  <si>
    <t>2/1-3/15, 11/1-12/15</t>
  </si>
  <si>
    <t>1/15-2/20, 10/1-11/30</t>
  </si>
  <si>
    <t>Beans</t>
  </si>
  <si>
    <t>1/1-3/31, 9/15-10/31</t>
  </si>
  <si>
    <t>1/1-3/31</t>
  </si>
  <si>
    <t>8/20-9/20</t>
  </si>
  <si>
    <t>10/1-11/15</t>
  </si>
  <si>
    <t>9/1-10/31</t>
  </si>
  <si>
    <t>Brussel Sprouts</t>
  </si>
  <si>
    <t>9/15-10/1</t>
  </si>
  <si>
    <t>12/20-1/20, 8/15-9/20</t>
  </si>
  <si>
    <t>1/20-3/10, 9/15-10/20</t>
  </si>
  <si>
    <t>1/1-2/28, 9/1-9/30</t>
  </si>
  <si>
    <t>1/15-3/31, 10/1-10/20</t>
  </si>
  <si>
    <t>3/1-10/1</t>
  </si>
  <si>
    <t>1/1-2/15</t>
  </si>
  <si>
    <t>2/20-4/20</t>
  </si>
  <si>
    <t>1/1-4/1, 8/1-9/15</t>
  </si>
  <si>
    <t>3/1-6/15, 9/20-11/15</t>
  </si>
  <si>
    <t>10/1-10/31</t>
  </si>
  <si>
    <t>10/1-12/15</t>
  </si>
  <si>
    <t>Refrigerate seed stock in September, Overwinter</t>
  </si>
  <si>
    <t>Kale &amp; Collards</t>
  </si>
  <si>
    <t>1/1-2/20, 8/15-9/20</t>
  </si>
  <si>
    <t>2/15-3/20, 9/15-10/31</t>
  </si>
  <si>
    <t>1/15-2/15, 9/1-11/30</t>
  </si>
  <si>
    <t>30-80</t>
  </si>
  <si>
    <t>1/1-2/20, 8/20-9/30</t>
  </si>
  <si>
    <t>2/15-3/15, 9/15-10/31</t>
  </si>
  <si>
    <t>12/20-2/10, 8/10-9/20</t>
  </si>
  <si>
    <t>2/15-3/15, 10/1-11/30</t>
  </si>
  <si>
    <t>12/20-2/05, 8/20-9/30</t>
  </si>
  <si>
    <t>2/10-3/31, 10/10-11/15</t>
  </si>
  <si>
    <t>1/15-2/15, 9/15-11/30</t>
  </si>
  <si>
    <t>Melons</t>
  </si>
  <si>
    <t>3/10-4/20</t>
  </si>
  <si>
    <t>2/10-3/15</t>
  </si>
  <si>
    <t>40-100 melons</t>
  </si>
  <si>
    <t>11/10-1/31</t>
  </si>
  <si>
    <t>2/5-3/10</t>
  </si>
  <si>
    <t xml:space="preserve"> 9/15-10/31</t>
  </si>
  <si>
    <t>1/1-3/15, 9/1-10/31</t>
  </si>
  <si>
    <t>12/25-2/15</t>
  </si>
  <si>
    <t>2/20-4/25</t>
  </si>
  <si>
    <t>1/20-3/15</t>
  </si>
  <si>
    <t>12/1-2/28</t>
  </si>
  <si>
    <t>1/1-4/15, 10/1-11/30</t>
  </si>
  <si>
    <t>1/1-3/15, 10/1-11/30</t>
  </si>
  <si>
    <t>2/15-4/20</t>
  </si>
  <si>
    <t>2/1-4/30, 9/1-10/31</t>
  </si>
  <si>
    <t>1/1-2/28</t>
  </si>
  <si>
    <t>2/15-4/30</t>
  </si>
  <si>
    <t>1/1-3/20, 9/10-11/30</t>
  </si>
  <si>
    <t>Suggested Interval Between Plantings</t>
  </si>
  <si>
    <t>Cool-season, quick.</t>
  </si>
  <si>
    <t>Warm-season, direct sow.</t>
  </si>
  <si>
    <t>Cool-season, tolerates frost.</t>
  </si>
  <si>
    <t>Cool-season, start indoors.</t>
  </si>
  <si>
    <t>Long season, fall crop more successful.</t>
  </si>
  <si>
    <t>Cool-season, direct sow.</t>
  </si>
  <si>
    <t>Cool-season, tolerates heat.</t>
  </si>
  <si>
    <t>Fall crops are easier.</t>
  </si>
  <si>
    <t>Cool-season, bolts in heat.</t>
  </si>
  <si>
    <t>Cool-season, hardy.</t>
  </si>
  <si>
    <t>Warm season, direct sow</t>
  </si>
  <si>
    <t>Warm-season, start indoors.</t>
  </si>
  <si>
    <t>warm season, very difficult in zone 3</t>
  </si>
  <si>
    <t>Cool-season, fall crop.</t>
  </si>
  <si>
    <t>Fall planting.</t>
  </si>
  <si>
    <t>Cool-season, very hardy.</t>
  </si>
  <si>
    <t>Cool-season, fast.</t>
  </si>
  <si>
    <t>Long season, start indoors.</t>
  </si>
  <si>
    <t>Warm season, start indoors.</t>
  </si>
  <si>
    <t>Slow germ, start indoors.</t>
  </si>
  <si>
    <t>Long season, direct sow.</t>
  </si>
  <si>
    <t>Warm season, very difficult in zone 3</t>
  </si>
  <si>
    <t>Warm-season, challenging.</t>
  </si>
  <si>
    <t>Should be direct sown indoors 4-6 weeks before last frost and then transplanted outdoors when soil is at least 60 degrees Fahrenheit</t>
  </si>
  <si>
    <t>6/1-7/15</t>
  </si>
  <si>
    <t>EXAMPLE</t>
  </si>
  <si>
    <t>See Red Corners for Additional Notes</t>
  </si>
  <si>
    <t>LEGEND</t>
  </si>
  <si>
    <t>Instructions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</si>
</sst>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theme="9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medium">
        <color indexed="64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medium">
        <color indexed="64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medium">
        <color indexed="64"/>
      </bottom>
      <diagonal/>
    </border>
    <border>
      <left/>
      <right/>
      <top style="thin">
        <color theme="9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9"/>
      </left>
      <right style="thin">
        <color theme="9"/>
      </right>
      <top style="medium">
        <color indexed="64"/>
      </top>
      <bottom/>
      <diagonal/>
    </border>
    <border>
      <left style="thin">
        <color theme="9"/>
      </left>
      <right style="thin">
        <color theme="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medium">
        <color indexed="64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9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9"/>
      </right>
      <top style="thin">
        <color theme="9" tint="-0.249977111117893"/>
      </top>
      <bottom/>
      <diagonal/>
    </border>
    <border>
      <left style="thin">
        <color theme="9"/>
      </left>
      <right style="thin">
        <color theme="9"/>
      </right>
      <top style="thin">
        <color theme="9" tint="-0.249977111117893"/>
      </top>
      <bottom/>
      <diagonal/>
    </border>
    <border>
      <left style="medium">
        <color indexed="64"/>
      </left>
      <right style="thin">
        <color theme="9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/>
      </left>
      <right style="thin">
        <color theme="9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indexed="64"/>
      </left>
      <right style="thin">
        <color theme="9"/>
      </right>
      <top style="thin">
        <color theme="9" tint="-0.249977111117893"/>
      </top>
      <bottom style="medium">
        <color indexed="64"/>
      </bottom>
      <diagonal/>
    </border>
    <border>
      <left style="thin">
        <color theme="9"/>
      </left>
      <right style="thin">
        <color theme="9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/>
      </left>
      <right style="thin">
        <color theme="9"/>
      </right>
      <top style="thin">
        <color theme="9" tint="-0.249977111117893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Alignment="1">
      <alignment horizontal="right"/>
    </xf>
    <xf numFmtId="0" fontId="1" fillId="3" borderId="4" xfId="0" applyFont="1" applyFill="1" applyBorder="1"/>
    <xf numFmtId="0" fontId="0" fillId="0" borderId="5" xfId="0" applyBorder="1" applyAlignment="1">
      <alignment horizontal="center"/>
    </xf>
    <xf numFmtId="0" fontId="1" fillId="3" borderId="5" xfId="0" applyFont="1" applyFill="1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0" borderId="12" xfId="0" applyBorder="1"/>
    <xf numFmtId="0" fontId="1" fillId="0" borderId="13" xfId="0" applyFont="1" applyBorder="1" applyAlignment="1">
      <alignment horizontal="left"/>
    </xf>
    <xf numFmtId="0" fontId="2" fillId="0" borderId="14" xfId="0" applyFont="1" applyBorder="1" applyAlignment="1">
      <alignment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/>
    <xf numFmtId="0" fontId="0" fillId="0" borderId="0" xfId="0" applyAlignment="1">
      <alignment horizontal="center"/>
    </xf>
    <xf numFmtId="0" fontId="0" fillId="0" borderId="16" xfId="0" applyBorder="1"/>
    <xf numFmtId="0" fontId="2" fillId="0" borderId="17" xfId="0" applyFont="1" applyBorder="1" applyAlignment="1">
      <alignment horizontal="left" wrapText="1"/>
    </xf>
    <xf numFmtId="1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4" fontId="0" fillId="2" borderId="1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9" xfId="0" applyFill="1" applyBorder="1" applyAlignment="1">
      <alignment horizontal="center"/>
    </xf>
    <xf numFmtId="14" fontId="0" fillId="2" borderId="9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14" fontId="0" fillId="5" borderId="18" xfId="0" applyNumberFormat="1" applyFill="1" applyBorder="1" applyAlignment="1">
      <alignment horizontal="center"/>
    </xf>
    <xf numFmtId="14" fontId="0" fillId="5" borderId="3" xfId="0" applyNumberFormat="1" applyFill="1" applyBorder="1" applyAlignment="1">
      <alignment horizontal="center"/>
    </xf>
    <xf numFmtId="14" fontId="0" fillId="5" borderId="19" xfId="0" applyNumberFormat="1" applyFill="1" applyBorder="1" applyAlignment="1">
      <alignment horizontal="center"/>
    </xf>
    <xf numFmtId="0" fontId="0" fillId="6" borderId="20" xfId="0" applyFill="1" applyBorder="1"/>
    <xf numFmtId="0" fontId="2" fillId="0" borderId="20" xfId="0" applyFont="1" applyBorder="1"/>
    <xf numFmtId="0" fontId="2" fillId="0" borderId="20" xfId="0" applyFont="1" applyBorder="1" applyAlignment="1">
      <alignment horizontal="center" vertical="center" wrapText="1"/>
    </xf>
    <xf numFmtId="14" fontId="0" fillId="0" borderId="20" xfId="0" applyNumberFormat="1" applyBorder="1"/>
    <xf numFmtId="14" fontId="0" fillId="0" borderId="21" xfId="0" applyNumberFormat="1" applyBorder="1"/>
    <xf numFmtId="0" fontId="1" fillId="0" borderId="22" xfId="0" applyFont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0" xfId="0" applyAlignment="1">
      <alignment wrapText="1"/>
    </xf>
    <xf numFmtId="14" fontId="0" fillId="0" borderId="20" xfId="0" applyNumberFormat="1" applyBorder="1" applyAlignment="1">
      <alignment wrapText="1"/>
    </xf>
    <xf numFmtId="14" fontId="0" fillId="0" borderId="9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2" xfId="0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0" borderId="12" xfId="0" applyBorder="1" applyAlignment="1">
      <alignment wrapText="1"/>
    </xf>
    <xf numFmtId="0" fontId="1" fillId="0" borderId="13" xfId="0" applyFont="1" applyBorder="1" applyAlignment="1">
      <alignment horizontal="left" wrapText="1"/>
    </xf>
    <xf numFmtId="14" fontId="0" fillId="5" borderId="11" xfId="0" applyNumberFormat="1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4" fontId="0" fillId="4" borderId="11" xfId="0" applyNumberFormat="1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0" borderId="23" xfId="0" applyBorder="1"/>
    <xf numFmtId="0" fontId="0" fillId="0" borderId="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20" xfId="0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22" xfId="0" applyBorder="1"/>
    <xf numFmtId="14" fontId="0" fillId="8" borderId="21" xfId="0" applyNumberFormat="1" applyFill="1" applyBorder="1"/>
    <xf numFmtId="0" fontId="0" fillId="8" borderId="20" xfId="0" applyFill="1" applyBorder="1"/>
    <xf numFmtId="14" fontId="0" fillId="8" borderId="20" xfId="0" applyNumberFormat="1" applyFill="1" applyBorder="1"/>
    <xf numFmtId="0" fontId="0" fillId="8" borderId="20" xfId="0" applyFill="1" applyBorder="1" applyAlignment="1">
      <alignment horizontal="right"/>
    </xf>
    <xf numFmtId="14" fontId="0" fillId="8" borderId="20" xfId="0" applyNumberFormat="1" applyFill="1" applyBorder="1" applyAlignment="1">
      <alignment wrapText="1"/>
    </xf>
    <xf numFmtId="0" fontId="2" fillId="8" borderId="22" xfId="0" applyFont="1" applyFill="1" applyBorder="1" applyAlignment="1">
      <alignment horizontal="left"/>
    </xf>
    <xf numFmtId="0" fontId="0" fillId="0" borderId="10" xfId="0" applyBorder="1" applyAlignment="1">
      <alignment wrapText="1"/>
    </xf>
    <xf numFmtId="0" fontId="0" fillId="0" borderId="20" xfId="0" applyBorder="1" applyAlignment="1">
      <alignment horizontal="right"/>
    </xf>
    <xf numFmtId="14" fontId="0" fillId="0" borderId="25" xfId="0" applyNumberFormat="1" applyBorder="1" applyAlignment="1">
      <alignment horizontal="center"/>
    </xf>
    <xf numFmtId="0" fontId="2" fillId="7" borderId="21" xfId="0" applyFont="1" applyFill="1" applyBorder="1"/>
    <xf numFmtId="0" fontId="2" fillId="7" borderId="20" xfId="0" applyFont="1" applyFill="1" applyBorder="1"/>
    <xf numFmtId="0" fontId="2" fillId="7" borderId="0" xfId="0" applyFont="1" applyFill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0" fontId="0" fillId="2" borderId="8" xfId="0" applyFill="1" applyBorder="1" applyAlignment="1">
      <alignment wrapText="1"/>
    </xf>
    <xf numFmtId="0" fontId="0" fillId="0" borderId="8" xfId="0" applyBorder="1" applyAlignment="1">
      <alignment wrapText="1"/>
    </xf>
    <xf numFmtId="164" fontId="0" fillId="0" borderId="5" xfId="0" applyNumberFormat="1" applyBorder="1" applyAlignment="1">
      <alignment horizontal="center"/>
    </xf>
    <xf numFmtId="164" fontId="1" fillId="3" borderId="5" xfId="0" applyNumberFormat="1" applyFont="1" applyFill="1" applyBorder="1"/>
    <xf numFmtId="164" fontId="0" fillId="0" borderId="6" xfId="0" applyNumberFormat="1" applyBorder="1" applyAlignment="1">
      <alignment horizontal="center"/>
    </xf>
    <xf numFmtId="164" fontId="2" fillId="0" borderId="14" xfId="0" applyNumberFormat="1" applyFont="1" applyBorder="1" applyAlignment="1">
      <alignment wrapText="1"/>
    </xf>
    <xf numFmtId="164" fontId="0" fillId="0" borderId="0" xfId="0" applyNumberFormat="1"/>
    <xf numFmtId="0" fontId="0" fillId="2" borderId="10" xfId="0" applyFill="1" applyBorder="1" applyAlignment="1">
      <alignment wrapText="1"/>
    </xf>
    <xf numFmtId="0" fontId="0" fillId="0" borderId="27" xfId="0" applyBorder="1"/>
    <xf numFmtId="0" fontId="0" fillId="0" borderId="28" xfId="0" applyBorder="1"/>
    <xf numFmtId="14" fontId="0" fillId="0" borderId="29" xfId="0" applyNumberFormat="1" applyBorder="1" applyAlignment="1">
      <alignment horizontal="center"/>
    </xf>
    <xf numFmtId="14" fontId="0" fillId="5" borderId="29" xfId="0" applyNumberFormat="1" applyFill="1" applyBorder="1" applyAlignment="1">
      <alignment horizontal="center"/>
    </xf>
    <xf numFmtId="14" fontId="0" fillId="5" borderId="30" xfId="0" applyNumberFormat="1" applyFill="1" applyBorder="1" applyAlignment="1">
      <alignment horizontal="center"/>
    </xf>
    <xf numFmtId="14" fontId="0" fillId="5" borderId="31" xfId="0" applyNumberFormat="1" applyFill="1" applyBorder="1" applyAlignment="1">
      <alignment horizontal="center"/>
    </xf>
    <xf numFmtId="14" fontId="0" fillId="5" borderId="32" xfId="0" applyNumberFormat="1" applyFill="1" applyBorder="1" applyAlignment="1">
      <alignment horizontal="center"/>
    </xf>
    <xf numFmtId="14" fontId="0" fillId="2" borderId="31" xfId="0" applyNumberFormat="1" applyFill="1" applyBorder="1" applyAlignment="1">
      <alignment horizontal="center"/>
    </xf>
    <xf numFmtId="14" fontId="0" fillId="4" borderId="31" xfId="0" applyNumberFormat="1" applyFill="1" applyBorder="1" applyAlignment="1">
      <alignment horizontal="center"/>
    </xf>
    <xf numFmtId="14" fontId="0" fillId="4" borderId="29" xfId="0" applyNumberFormat="1" applyFill="1" applyBorder="1" applyAlignment="1">
      <alignment horizontal="center"/>
    </xf>
    <xf numFmtId="0" fontId="0" fillId="0" borderId="32" xfId="0" applyBorder="1" applyAlignment="1">
      <alignment horizontal="center"/>
    </xf>
    <xf numFmtId="14" fontId="0" fillId="4" borderId="32" xfId="0" applyNumberFormat="1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14" fontId="0" fillId="2" borderId="29" xfId="0" applyNumberFormat="1" applyFill="1" applyBorder="1" applyAlignment="1">
      <alignment horizontal="center"/>
    </xf>
    <xf numFmtId="14" fontId="0" fillId="5" borderId="33" xfId="0" applyNumberFormat="1" applyFill="1" applyBorder="1" applyAlignment="1">
      <alignment horizontal="center"/>
    </xf>
    <xf numFmtId="0" fontId="8" fillId="9" borderId="22" xfId="0" applyFont="1" applyFill="1" applyBorder="1"/>
    <xf numFmtId="14" fontId="8" fillId="9" borderId="21" xfId="0" applyNumberFormat="1" applyFont="1" applyFill="1" applyBorder="1"/>
    <xf numFmtId="14" fontId="8" fillId="9" borderId="20" xfId="0" applyNumberFormat="1" applyFont="1" applyFill="1" applyBorder="1"/>
    <xf numFmtId="0" fontId="8" fillId="9" borderId="20" xfId="0" applyFont="1" applyFill="1" applyBorder="1" applyAlignment="1">
      <alignment horizontal="right"/>
    </xf>
    <xf numFmtId="14" fontId="8" fillId="9" borderId="20" xfId="0" applyNumberFormat="1" applyFont="1" applyFill="1" applyBorder="1" applyAlignment="1">
      <alignment wrapText="1"/>
    </xf>
    <xf numFmtId="0" fontId="8" fillId="9" borderId="20" xfId="0" applyFont="1" applyFill="1" applyBorder="1"/>
    <xf numFmtId="0" fontId="8" fillId="9" borderId="20" xfId="0" applyFont="1" applyFill="1" applyBorder="1" applyAlignment="1">
      <alignment wrapText="1"/>
    </xf>
    <xf numFmtId="14" fontId="0" fillId="5" borderId="34" xfId="0" applyNumberFormat="1" applyFill="1" applyBorder="1" applyAlignment="1">
      <alignment horizontal="center"/>
    </xf>
    <xf numFmtId="14" fontId="0" fillId="5" borderId="35" xfId="0" applyNumberFormat="1" applyFill="1" applyBorder="1" applyAlignment="1">
      <alignment horizontal="center"/>
    </xf>
    <xf numFmtId="14" fontId="0" fillId="5" borderId="26" xfId="0" applyNumberForma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0" borderId="36" xfId="0" applyBorder="1" applyAlignment="1">
      <alignment horizontal="center"/>
    </xf>
    <xf numFmtId="14" fontId="0" fillId="5" borderId="37" xfId="0" applyNumberFormat="1" applyFill="1" applyBorder="1" applyAlignment="1">
      <alignment horizontal="center"/>
    </xf>
    <xf numFmtId="14" fontId="0" fillId="2" borderId="30" xfId="0" applyNumberFormat="1" applyFill="1" applyBorder="1" applyAlignment="1">
      <alignment horizontal="center"/>
    </xf>
    <xf numFmtId="14" fontId="0" fillId="0" borderId="32" xfId="0" applyNumberFormat="1" applyBorder="1" applyAlignment="1">
      <alignment horizontal="center"/>
    </xf>
    <xf numFmtId="14" fontId="0" fillId="2" borderId="32" xfId="0" applyNumberFormat="1" applyFill="1" applyBorder="1" applyAlignment="1">
      <alignment horizontal="center"/>
    </xf>
    <xf numFmtId="14" fontId="0" fillId="2" borderId="34" xfId="0" applyNumberFormat="1" applyFill="1" applyBorder="1" applyAlignment="1">
      <alignment horizontal="center"/>
    </xf>
    <xf numFmtId="14" fontId="0" fillId="5" borderId="38" xfId="0" applyNumberFormat="1" applyFill="1" applyBorder="1" applyAlignment="1">
      <alignment horizontal="center"/>
    </xf>
    <xf numFmtId="0" fontId="0" fillId="0" borderId="7" xfId="0" applyBorder="1" applyAlignment="1">
      <alignment wrapText="1"/>
    </xf>
    <xf numFmtId="0" fontId="0" fillId="2" borderId="24" xfId="0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14" fontId="0" fillId="0" borderId="3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4" borderId="33" xfId="0" applyNumberFormat="1" applyFill="1" applyBorder="1" applyAlignment="1">
      <alignment horizontal="center"/>
    </xf>
    <xf numFmtId="14" fontId="0" fillId="4" borderId="26" xfId="0" applyNumberFormat="1" applyFill="1" applyBorder="1" applyAlignment="1">
      <alignment horizontal="center"/>
    </xf>
    <xf numFmtId="0" fontId="0" fillId="0" borderId="26" xfId="0" applyBorder="1" applyAlignment="1">
      <alignment horizontal="center"/>
    </xf>
    <xf numFmtId="14" fontId="0" fillId="5" borderId="9" xfId="0" applyNumberFormat="1" applyFill="1" applyBorder="1" applyAlignment="1">
      <alignment horizontal="center"/>
    </xf>
    <xf numFmtId="0" fontId="8" fillId="10" borderId="20" xfId="0" applyFont="1" applyFill="1" applyBorder="1"/>
    <xf numFmtId="0" fontId="2" fillId="9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0" fillId="0" borderId="32" xfId="0" applyBorder="1" applyAlignment="1">
      <alignment horizontal="center" wrapText="1"/>
    </xf>
    <xf numFmtId="164" fontId="0" fillId="0" borderId="5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0" fillId="5" borderId="11" xfId="0" applyNumberFormat="1" applyFill="1" applyBorder="1" applyAlignment="1">
      <alignment horizontal="center" wrapText="1"/>
    </xf>
    <xf numFmtId="14" fontId="0" fillId="4" borderId="11" xfId="0" applyNumberFormat="1" applyFill="1" applyBorder="1" applyAlignment="1">
      <alignment horizontal="center" wrapText="1"/>
    </xf>
    <xf numFmtId="14" fontId="0" fillId="2" borderId="11" xfId="0" applyNumberFormat="1" applyFill="1" applyBorder="1" applyAlignment="1">
      <alignment horizontal="center" wrapText="1"/>
    </xf>
    <xf numFmtId="14" fontId="0" fillId="0" borderId="25" xfId="0" applyNumberFormat="1" applyBorder="1" applyAlignment="1">
      <alignment horizontal="center" wrapText="1"/>
    </xf>
    <xf numFmtId="14" fontId="0" fillId="5" borderId="31" xfId="0" applyNumberFormat="1" applyFill="1" applyBorder="1" applyAlignment="1">
      <alignment horizontal="center" wrapText="1"/>
    </xf>
    <xf numFmtId="14" fontId="0" fillId="2" borderId="3" xfId="0" applyNumberFormat="1" applyFill="1" applyBorder="1" applyAlignment="1">
      <alignment horizontal="center" wrapText="1"/>
    </xf>
    <xf numFmtId="14" fontId="0" fillId="5" borderId="29" xfId="0" applyNumberFormat="1" applyFill="1" applyBorder="1" applyAlignment="1">
      <alignment horizontal="center" wrapText="1"/>
    </xf>
    <xf numFmtId="14" fontId="0" fillId="0" borderId="29" xfId="0" applyNumberFormat="1" applyBorder="1" applyAlignment="1">
      <alignment horizontal="center" wrapText="1"/>
    </xf>
    <xf numFmtId="14" fontId="0" fillId="2" borderId="29" xfId="0" applyNumberFormat="1" applyFill="1" applyBorder="1" applyAlignment="1">
      <alignment horizontal="center" wrapText="1"/>
    </xf>
    <xf numFmtId="14" fontId="0" fillId="4" borderId="29" xfId="0" applyNumberFormat="1" applyFill="1" applyBorder="1" applyAlignment="1">
      <alignment horizontal="center" wrapText="1"/>
    </xf>
    <xf numFmtId="14" fontId="0" fillId="2" borderId="31" xfId="0" applyNumberFormat="1" applyFill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4" fontId="0" fillId="4" borderId="31" xfId="0" applyNumberFormat="1" applyFill="1" applyBorder="1" applyAlignment="1">
      <alignment horizontal="center" wrapText="1"/>
    </xf>
    <xf numFmtId="14" fontId="0" fillId="5" borderId="37" xfId="0" applyNumberFormat="1" applyFill="1" applyBorder="1" applyAlignment="1">
      <alignment horizontal="center" wrapText="1"/>
    </xf>
    <xf numFmtId="14" fontId="0" fillId="0" borderId="33" xfId="0" applyNumberFormat="1" applyBorder="1" applyAlignment="1">
      <alignment horizontal="center" wrapText="1"/>
    </xf>
    <xf numFmtId="14" fontId="0" fillId="5" borderId="33" xfId="0" applyNumberFormat="1" applyFill="1" applyBorder="1" applyAlignment="1">
      <alignment horizontal="center" wrapText="1"/>
    </xf>
    <xf numFmtId="14" fontId="0" fillId="0" borderId="26" xfId="0" applyNumberFormat="1" applyBorder="1" applyAlignment="1">
      <alignment horizontal="center"/>
    </xf>
    <xf numFmtId="0" fontId="7" fillId="11" borderId="0" xfId="0" applyFont="1" applyFill="1" applyAlignment="1">
      <alignment horizontal="center" wrapText="1"/>
    </xf>
    <xf numFmtId="0" fontId="6" fillId="0" borderId="0" xfId="0" applyFont="1"/>
    <xf numFmtId="0" fontId="6" fillId="1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40" xfId="0" applyFont="1" applyBorder="1" applyAlignment="1">
      <alignment horizontal="center"/>
    </xf>
  </cellXfs>
  <cellStyles count="1">
    <cellStyle name="Normal" xfId="0" builtinId="0"/>
  </cellStyles>
  <dxfs count="25"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1809749</xdr:colOff>
      <xdr:row>12</xdr:row>
      <xdr:rowOff>180974</xdr:rowOff>
    </xdr:from>
    <xdr:to>
      <xdr:col>7</xdr:col>
      <xdr:colOff>990599</xdr:colOff>
      <xdr:row>32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06FB0B-8D76-0C73-7E71-E5D320F76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49" y="5514974"/>
          <a:ext cx="12315825" cy="41052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1C5201A-F523-4E50-8A0C-13CCA99D2844}" name="Table3" displayName="Table3" ref="A1:D51" totalsRowShown="0">
  <autoFilter ref="A1:D51" xr:uid="{71C5201A-F523-4E50-8A0C-13CCA99D2844}"/>
  <sortState xmlns:xlrd2="http://schemas.microsoft.com/office/spreadsheetml/2017/richdata2" ref="A2:B51">
    <sortCondition ref="A1:A51"/>
  </sortState>
  <tableColumns count="4">
    <tableColumn id="1" xr3:uid="{63DB6FD0-676D-4782-AC27-3C5BC53FBD10}" name="Crop"/>
    <tableColumn id="2" xr3:uid="{5B87096A-D394-4B7D-8D9B-AE936AA36E4F}" name="Ready for Harvest Description" dataDxfId="24"/>
    <tableColumn id="3" xr3:uid="{290F44A4-364C-465A-AAC6-0E8017BB6614}" name="Suggested Interval Between Plantings"/>
    <tableColumn id="4" xr3:uid="{A4DB7BB0-7EAA-4FD6-A9C6-CB5263F10DD5}" name="Commen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C520-FCE2-4B65-85D3-491332308347}">
  <dimension ref="A1:O51"/>
  <sheetViews>
    <sheetView tabSelected="1" workbookViewId="0">
      <pane ySplit="2" topLeftCell="A3" activePane="bottomLeft" state="frozen"/>
      <selection pane="bottomLeft" activeCell="I15" sqref="I15"/>
    </sheetView>
  </sheetViews>
  <sheetFormatPr defaultRowHeight="15" x14ac:dyDescent="0.25"/>
  <cols>
    <col min="1" max="1" width="27.5703125" customWidth="1"/>
    <col min="2" max="2" width="36.85546875" customWidth="1"/>
    <col min="3" max="3" width="26" bestFit="1" customWidth="1"/>
    <col min="4" max="4" width="26" customWidth="1"/>
    <col min="5" max="5" width="20.42578125" bestFit="1" customWidth="1"/>
    <col min="6" max="6" width="34.28515625" bestFit="1" customWidth="1"/>
    <col min="7" max="7" width="25.85546875" bestFit="1" customWidth="1"/>
    <col min="8" max="8" width="30.28515625" style="43" customWidth="1"/>
    <col min="9" max="9" width="29.85546875" bestFit="1" customWidth="1"/>
    <col min="10" max="10" width="27.5703125" customWidth="1"/>
    <col min="11" max="11" width="24.42578125" customWidth="1"/>
    <col min="12" max="12" width="21.140625" bestFit="1" customWidth="1"/>
    <col min="15" max="15" width="2.28515625" hidden="1" customWidth="1"/>
  </cols>
  <sheetData>
    <row r="1" spans="1:15" ht="39.75" customHeight="1" x14ac:dyDescent="0.25">
      <c r="A1" s="40" t="s">
        <v>0</v>
      </c>
      <c r="B1" s="77" t="s">
        <v>1</v>
      </c>
      <c r="C1" s="36" t="s">
        <v>2</v>
      </c>
      <c r="D1" s="78" t="s">
        <v>3</v>
      </c>
      <c r="E1" s="78" t="s">
        <v>4</v>
      </c>
      <c r="F1" s="78" t="s">
        <v>5</v>
      </c>
      <c r="G1" s="36" t="s">
        <v>6</v>
      </c>
      <c r="H1" s="65" t="s">
        <v>7</v>
      </c>
      <c r="I1" s="36" t="s">
        <v>8</v>
      </c>
      <c r="J1" s="37" t="s">
        <v>9</v>
      </c>
      <c r="K1" s="36" t="s">
        <v>10</v>
      </c>
      <c r="O1" t="s">
        <v>11</v>
      </c>
    </row>
    <row r="2" spans="1:15" ht="15.75" customHeight="1" x14ac:dyDescent="0.25">
      <c r="A2" s="73" t="s">
        <v>12</v>
      </c>
      <c r="B2" s="68"/>
      <c r="C2" s="69"/>
      <c r="D2" s="69"/>
      <c r="E2" s="70"/>
      <c r="F2" s="71"/>
      <c r="G2" s="70"/>
      <c r="H2" s="72"/>
      <c r="I2" s="69"/>
      <c r="J2" s="69"/>
      <c r="K2" s="35"/>
      <c r="O2" t="s">
        <v>13</v>
      </c>
    </row>
    <row r="3" spans="1:15" ht="45" x14ac:dyDescent="0.25">
      <c r="A3" s="104" t="s">
        <v>14</v>
      </c>
      <c r="B3" s="105">
        <v>45677</v>
      </c>
      <c r="C3" s="106">
        <f t="shared" ref="C3" si="0">B3+30</f>
        <v>45707</v>
      </c>
      <c r="D3" s="106">
        <f t="shared" ref="D3" si="1">B3+60</f>
        <v>45737</v>
      </c>
      <c r="E3" s="106">
        <v>45731</v>
      </c>
      <c r="F3" s="107">
        <v>70</v>
      </c>
      <c r="G3" s="106">
        <f>E3+F3</f>
        <v>45801</v>
      </c>
      <c r="H3" s="108" t="str">
        <f>_xlfn.XLOOKUP(A3,Table3[Crop],Table3[Ready for Harvest Description])</f>
        <v>Roots are 1-3 inches in diameter, depending on variety. Greens are vibrant and tender.</v>
      </c>
      <c r="I3" s="109">
        <f>_xlfn.XLOOKUP(A3,Table3[Crop],Table3[Suggested Interval Between Plantings])</f>
        <v>14</v>
      </c>
      <c r="J3" s="106">
        <f t="shared" ref="J3" si="2">B3+I3</f>
        <v>45691</v>
      </c>
      <c r="K3" s="110" t="str">
        <f>_xlfn.XLOOKUP(A3,Table3[Crop],Table3[Comments])</f>
        <v>Cool-season, tolerates frost.</v>
      </c>
      <c r="O3" t="s">
        <v>15</v>
      </c>
    </row>
    <row r="4" spans="1:15" ht="60" x14ac:dyDescent="0.25">
      <c r="A4" s="67"/>
      <c r="B4" s="39"/>
      <c r="C4" s="38" t="str">
        <f t="shared" ref="C4:C12" si="3">IF(B4="","",(B4+30))</f>
        <v/>
      </c>
      <c r="D4" s="38" t="str">
        <f t="shared" ref="D4:D12" si="4">IF(B4="","",(B4+60))</f>
        <v/>
      </c>
      <c r="E4" s="38"/>
      <c r="F4" s="75"/>
      <c r="G4" s="38" t="str">
        <f t="shared" ref="G4:G12" si="5">IF(E4="","",(E4+F4))</f>
        <v/>
      </c>
      <c r="H4" s="44" t="str">
        <f>IF(A4="","",(_xlfn.XLOOKUP(A4,Table3[Crop],Table3[Ready for Harvest Description])))</f>
        <v/>
      </c>
      <c r="I4" s="131" t="str">
        <f>IF(A4="","",(_xlfn.XLOOKUP(A4,Table3[Crop],Table3[Suggested Interval Between Plantings])))</f>
        <v/>
      </c>
      <c r="J4" s="38" t="str">
        <f t="shared" ref="J4:J12" si="6">IF(B4="","",(B4+I4))</f>
        <v/>
      </c>
      <c r="K4" s="42" t="str">
        <f>IF(A4="","",(_xlfn.XLOOKUP(A4,Table3[Crop],Table3[Comments])))</f>
        <v/>
      </c>
      <c r="O4" t="s">
        <v>17</v>
      </c>
    </row>
    <row r="5" spans="1:15" ht="57.75" customHeight="1" x14ac:dyDescent="0.25">
      <c r="A5" s="67"/>
      <c r="B5" s="39"/>
      <c r="C5" s="38" t="str">
        <f t="shared" si="3"/>
        <v/>
      </c>
      <c r="D5" s="38" t="str">
        <f t="shared" si="4"/>
        <v/>
      </c>
      <c r="E5" s="38"/>
      <c r="F5" s="75"/>
      <c r="G5" s="38" t="str">
        <f t="shared" si="5"/>
        <v/>
      </c>
      <c r="H5" s="44" t="str">
        <f>IF(A5="","",(_xlfn.XLOOKUP(A5,Table3[Crop],Table3[Ready for Harvest Description])))</f>
        <v/>
      </c>
      <c r="I5" s="131" t="str">
        <f>IF(A5="","",(_xlfn.XLOOKUP(A5,Table3[Crop],Table3[Suggested Interval Between Plantings])))</f>
        <v/>
      </c>
      <c r="J5" s="38" t="str">
        <f t="shared" si="6"/>
        <v/>
      </c>
      <c r="K5" s="42" t="str">
        <f>IF(A5="","",(_xlfn.XLOOKUP(A5,Table3[Crop],Table3[Comments])))</f>
        <v/>
      </c>
      <c r="O5" t="s">
        <v>18</v>
      </c>
    </row>
    <row r="6" spans="1:15" ht="25.5" customHeight="1" x14ac:dyDescent="0.25">
      <c r="A6" s="67"/>
      <c r="B6" s="39"/>
      <c r="C6" s="38" t="str">
        <f t="shared" si="3"/>
        <v/>
      </c>
      <c r="D6" s="38" t="str">
        <f t="shared" si="4"/>
        <v/>
      </c>
      <c r="E6" s="38"/>
      <c r="F6" s="75"/>
      <c r="G6" s="38" t="str">
        <f t="shared" si="5"/>
        <v/>
      </c>
      <c r="H6" s="44" t="str">
        <f>IF(A6="","",(_xlfn.XLOOKUP(A6,Table3[Crop],Table3[Ready for Harvest Description])))</f>
        <v/>
      </c>
      <c r="I6" s="131" t="str">
        <f>IF(A6="","",(_xlfn.XLOOKUP(A6,Table3[Crop],Table3[Suggested Interval Between Plantings])))</f>
        <v/>
      </c>
      <c r="J6" s="38" t="str">
        <f t="shared" si="6"/>
        <v/>
      </c>
      <c r="K6" s="42" t="str">
        <f>IF(A6="","",(_xlfn.XLOOKUP(A6,Table3[Crop],Table3[Comments])))</f>
        <v/>
      </c>
      <c r="O6" t="s">
        <v>14</v>
      </c>
    </row>
    <row r="7" spans="1:15" ht="25.5" customHeight="1" x14ac:dyDescent="0.25">
      <c r="A7" s="67"/>
      <c r="B7" s="39"/>
      <c r="C7" s="38" t="str">
        <f t="shared" si="3"/>
        <v/>
      </c>
      <c r="D7" s="38" t="str">
        <f t="shared" si="4"/>
        <v/>
      </c>
      <c r="E7" s="38"/>
      <c r="F7" s="75"/>
      <c r="G7" s="38" t="str">
        <f t="shared" si="5"/>
        <v/>
      </c>
      <c r="H7" s="44" t="str">
        <f>IF(A7="","",(_xlfn.XLOOKUP(A7,Table3[Crop],Table3[Ready for Harvest Description])))</f>
        <v/>
      </c>
      <c r="I7" s="131" t="str">
        <f>IF(A7="","",(_xlfn.XLOOKUP(A7,Table3[Crop],Table3[Suggested Interval Between Plantings])))</f>
        <v/>
      </c>
      <c r="J7" s="38" t="str">
        <f t="shared" si="6"/>
        <v/>
      </c>
      <c r="K7" s="42" t="str">
        <f>IF(A7="","",(_xlfn.XLOOKUP(A7,Table3[Crop],Table3[Comments])))</f>
        <v/>
      </c>
      <c r="O7" t="s">
        <v>19</v>
      </c>
    </row>
    <row r="8" spans="1:15" ht="27.75" customHeight="1" x14ac:dyDescent="0.25">
      <c r="A8" s="67"/>
      <c r="B8" s="39"/>
      <c r="C8" s="38" t="str">
        <f t="shared" si="3"/>
        <v/>
      </c>
      <c r="D8" s="38" t="str">
        <f t="shared" si="4"/>
        <v/>
      </c>
      <c r="E8" s="38"/>
      <c r="F8" s="75"/>
      <c r="G8" s="38" t="str">
        <f t="shared" si="5"/>
        <v/>
      </c>
      <c r="H8" s="44" t="str">
        <f>IF(A8="","",(_xlfn.XLOOKUP(A8,Table3[Crop],Table3[Ready for Harvest Description])))</f>
        <v/>
      </c>
      <c r="I8" s="131" t="str">
        <f>IF(A8="","",(_xlfn.XLOOKUP(A8,Table3[Crop],Table3[Suggested Interval Between Plantings])))</f>
        <v/>
      </c>
      <c r="J8" s="38" t="str">
        <f t="shared" si="6"/>
        <v/>
      </c>
      <c r="K8" s="42" t="str">
        <f>IF(A8="","",(_xlfn.XLOOKUP(A8,Table3[Crop],Table3[Comments])))</f>
        <v/>
      </c>
      <c r="O8" t="s">
        <v>20</v>
      </c>
    </row>
    <row r="9" spans="1:15" ht="27.75" customHeight="1" x14ac:dyDescent="0.25">
      <c r="A9" s="67"/>
      <c r="B9" s="39"/>
      <c r="C9" s="38" t="str">
        <f t="shared" si="3"/>
        <v/>
      </c>
      <c r="D9" s="38" t="str">
        <f t="shared" si="4"/>
        <v/>
      </c>
      <c r="E9" s="38"/>
      <c r="F9" s="75"/>
      <c r="G9" s="38" t="str">
        <f t="shared" si="5"/>
        <v/>
      </c>
      <c r="H9" s="44" t="str">
        <f>IF(A9="","",(_xlfn.XLOOKUP(A9,Table3[Crop],Table3[Ready for Harvest Description])))</f>
        <v/>
      </c>
      <c r="I9" s="131" t="str">
        <f>IF(A9="","",(_xlfn.XLOOKUP(A9,Table3[Crop],Table3[Suggested Interval Between Plantings])))</f>
        <v/>
      </c>
      <c r="J9" s="38" t="str">
        <f t="shared" si="6"/>
        <v/>
      </c>
      <c r="K9" s="42" t="str">
        <f>IF(A9="","",(_xlfn.XLOOKUP(A9,Table3[Crop],Table3[Comments])))</f>
        <v/>
      </c>
      <c r="O9" t="s">
        <v>21</v>
      </c>
    </row>
    <row r="10" spans="1:15" x14ac:dyDescent="0.25">
      <c r="A10" s="67"/>
      <c r="B10" s="39"/>
      <c r="C10" s="38" t="str">
        <f t="shared" si="3"/>
        <v/>
      </c>
      <c r="D10" s="38" t="str">
        <f t="shared" si="4"/>
        <v/>
      </c>
      <c r="E10" s="38"/>
      <c r="F10" s="75"/>
      <c r="G10" s="38" t="str">
        <f t="shared" si="5"/>
        <v/>
      </c>
      <c r="H10" s="44" t="str">
        <f>IF(A10="","",(_xlfn.XLOOKUP(A10,Table3[Crop],Table3[Ready for Harvest Description])))</f>
        <v/>
      </c>
      <c r="I10" s="131" t="str">
        <f>IF(A10="","",(_xlfn.XLOOKUP(A10,Table3[Crop],Table3[Suggested Interval Between Plantings])))</f>
        <v/>
      </c>
      <c r="J10" s="38" t="str">
        <f t="shared" si="6"/>
        <v/>
      </c>
      <c r="K10" s="42" t="str">
        <f>IF(A10="","",(_xlfn.XLOOKUP(A10,Table3[Crop],Table3[Comments])))</f>
        <v/>
      </c>
      <c r="O10" t="s">
        <v>22</v>
      </c>
    </row>
    <row r="11" spans="1:15" x14ac:dyDescent="0.25">
      <c r="A11" s="67"/>
      <c r="B11" s="39"/>
      <c r="C11" s="38" t="str">
        <f t="shared" si="3"/>
        <v/>
      </c>
      <c r="D11" s="38" t="str">
        <f t="shared" si="4"/>
        <v/>
      </c>
      <c r="E11" s="38"/>
      <c r="F11" s="75"/>
      <c r="G11" s="38" t="str">
        <f t="shared" si="5"/>
        <v/>
      </c>
      <c r="H11" s="44" t="str">
        <f>IF(A11="","",(_xlfn.XLOOKUP(A11,Table3[Crop],Table3[Ready for Harvest Description])))</f>
        <v/>
      </c>
      <c r="I11" s="131" t="str">
        <f>IF(A11="","",(_xlfn.XLOOKUP(A11,Table3[Crop],Table3[Suggested Interval Between Plantings])))</f>
        <v/>
      </c>
      <c r="J11" s="38" t="str">
        <f t="shared" si="6"/>
        <v/>
      </c>
      <c r="K11" s="42" t="str">
        <f>IF(A11="","",(_xlfn.XLOOKUP(A11,Table3[Crop],Table3[Comments])))</f>
        <v/>
      </c>
      <c r="O11" t="s">
        <v>23</v>
      </c>
    </row>
    <row r="12" spans="1:15" x14ac:dyDescent="0.25">
      <c r="A12" s="67"/>
      <c r="B12" s="39"/>
      <c r="C12" s="38" t="str">
        <f t="shared" si="3"/>
        <v/>
      </c>
      <c r="D12" s="38" t="str">
        <f t="shared" si="4"/>
        <v/>
      </c>
      <c r="E12" s="38"/>
      <c r="F12" s="75"/>
      <c r="G12" s="38" t="str">
        <f t="shared" si="5"/>
        <v/>
      </c>
      <c r="H12" s="44" t="str">
        <f>IF(A12="","",(_xlfn.XLOOKUP(A12,Table3[Crop],Table3[Ready for Harvest Description])))</f>
        <v/>
      </c>
      <c r="I12" s="131" t="str">
        <f>IF(A12="","",(_xlfn.XLOOKUP(A12,Table3[Crop],Table3[Suggested Interval Between Plantings])))</f>
        <v/>
      </c>
      <c r="J12" s="38" t="str">
        <f t="shared" si="6"/>
        <v/>
      </c>
      <c r="K12" s="42" t="str">
        <f>IF(A12="","",(_xlfn.XLOOKUP(A12,Table3[Crop],Table3[Comments])))</f>
        <v/>
      </c>
      <c r="O12" t="s">
        <v>25</v>
      </c>
    </row>
    <row r="13" spans="1:15" x14ac:dyDescent="0.25">
      <c r="A13" s="157" t="s">
        <v>610</v>
      </c>
      <c r="B13" s="156" t="s">
        <v>611</v>
      </c>
      <c r="O13" t="s">
        <v>26</v>
      </c>
    </row>
    <row r="14" spans="1:15" x14ac:dyDescent="0.25">
      <c r="A14" s="132" t="s">
        <v>608</v>
      </c>
      <c r="O14" t="s">
        <v>27</v>
      </c>
    </row>
    <row r="15" spans="1:15" ht="30" x14ac:dyDescent="0.25">
      <c r="A15" s="79" t="s">
        <v>24</v>
      </c>
      <c r="O15" t="s">
        <v>28</v>
      </c>
    </row>
    <row r="16" spans="1:15" ht="30" x14ac:dyDescent="0.25">
      <c r="A16" s="155" t="s">
        <v>609</v>
      </c>
      <c r="O16" t="s">
        <v>30</v>
      </c>
    </row>
    <row r="17" spans="15:15" x14ac:dyDescent="0.25">
      <c r="O17" t="s">
        <v>31</v>
      </c>
    </row>
    <row r="18" spans="15:15" x14ac:dyDescent="0.25">
      <c r="O18" t="s">
        <v>32</v>
      </c>
    </row>
    <row r="19" spans="15:15" x14ac:dyDescent="0.25">
      <c r="O19" t="s">
        <v>16</v>
      </c>
    </row>
    <row r="20" spans="15:15" x14ac:dyDescent="0.25">
      <c r="O20" t="s">
        <v>33</v>
      </c>
    </row>
    <row r="21" spans="15:15" x14ac:dyDescent="0.25">
      <c r="O21" t="s">
        <v>34</v>
      </c>
    </row>
    <row r="22" spans="15:15" x14ac:dyDescent="0.25">
      <c r="O22" t="s">
        <v>35</v>
      </c>
    </row>
    <row r="23" spans="15:15" x14ac:dyDescent="0.25">
      <c r="O23" t="s">
        <v>36</v>
      </c>
    </row>
    <row r="24" spans="15:15" x14ac:dyDescent="0.25">
      <c r="O24" t="s">
        <v>37</v>
      </c>
    </row>
    <row r="25" spans="15:15" x14ac:dyDescent="0.25">
      <c r="O25" t="s">
        <v>38</v>
      </c>
    </row>
    <row r="26" spans="15:15" x14ac:dyDescent="0.25">
      <c r="O26" t="s">
        <v>39</v>
      </c>
    </row>
    <row r="27" spans="15:15" x14ac:dyDescent="0.25">
      <c r="O27" t="s">
        <v>40</v>
      </c>
    </row>
    <row r="28" spans="15:15" x14ac:dyDescent="0.25">
      <c r="O28" t="s">
        <v>41</v>
      </c>
    </row>
    <row r="29" spans="15:15" x14ac:dyDescent="0.25">
      <c r="O29" t="s">
        <v>42</v>
      </c>
    </row>
    <row r="30" spans="15:15" x14ac:dyDescent="0.25">
      <c r="O30" t="s">
        <v>43</v>
      </c>
    </row>
    <row r="31" spans="15:15" x14ac:dyDescent="0.25">
      <c r="O31" t="s">
        <v>44</v>
      </c>
    </row>
    <row r="32" spans="15:15" x14ac:dyDescent="0.25">
      <c r="O32" t="s">
        <v>45</v>
      </c>
    </row>
    <row r="33" spans="15:15" x14ac:dyDescent="0.25">
      <c r="O33" t="s">
        <v>46</v>
      </c>
    </row>
    <row r="34" spans="15:15" x14ac:dyDescent="0.25">
      <c r="O34" t="s">
        <v>47</v>
      </c>
    </row>
    <row r="35" spans="15:15" x14ac:dyDescent="0.25">
      <c r="O35" t="s">
        <v>48</v>
      </c>
    </row>
    <row r="36" spans="15:15" x14ac:dyDescent="0.25">
      <c r="O36" t="s">
        <v>49</v>
      </c>
    </row>
    <row r="37" spans="15:15" x14ac:dyDescent="0.25">
      <c r="O37" t="s">
        <v>50</v>
      </c>
    </row>
    <row r="38" spans="15:15" x14ac:dyDescent="0.25">
      <c r="O38" t="s">
        <v>51</v>
      </c>
    </row>
    <row r="39" spans="15:15" x14ac:dyDescent="0.25">
      <c r="O39" t="s">
        <v>52</v>
      </c>
    </row>
    <row r="40" spans="15:15" x14ac:dyDescent="0.25">
      <c r="O40" t="s">
        <v>53</v>
      </c>
    </row>
    <row r="41" spans="15:15" x14ac:dyDescent="0.25">
      <c r="O41" t="s">
        <v>54</v>
      </c>
    </row>
    <row r="42" spans="15:15" x14ac:dyDescent="0.25">
      <c r="O42" t="s">
        <v>55</v>
      </c>
    </row>
    <row r="43" spans="15:15" x14ac:dyDescent="0.25">
      <c r="O43" t="s">
        <v>56</v>
      </c>
    </row>
    <row r="44" spans="15:15" x14ac:dyDescent="0.25">
      <c r="O44" t="s">
        <v>57</v>
      </c>
    </row>
    <row r="45" spans="15:15" x14ac:dyDescent="0.25">
      <c r="O45" t="s">
        <v>58</v>
      </c>
    </row>
    <row r="46" spans="15:15" x14ac:dyDescent="0.25">
      <c r="O46" t="s">
        <v>59</v>
      </c>
    </row>
    <row r="47" spans="15:15" x14ac:dyDescent="0.25">
      <c r="O47" t="s">
        <v>60</v>
      </c>
    </row>
    <row r="48" spans="15:15" x14ac:dyDescent="0.25">
      <c r="O48" t="s">
        <v>61</v>
      </c>
    </row>
    <row r="49" spans="15:15" x14ac:dyDescent="0.25">
      <c r="O49" t="s">
        <v>62</v>
      </c>
    </row>
    <row r="50" spans="15:15" x14ac:dyDescent="0.25">
      <c r="O50" t="s">
        <v>63</v>
      </c>
    </row>
    <row r="51" spans="15:15" x14ac:dyDescent="0.25">
      <c r="O51" t="s">
        <v>64</v>
      </c>
    </row>
  </sheetData>
  <protectedRanges>
    <protectedRange sqref="A3:B12 D3:F12" name="Range1"/>
  </protectedRanges>
  <sortState xmlns:xlrd2="http://schemas.microsoft.com/office/spreadsheetml/2017/richdata2" ref="O1:O51">
    <sortCondition ref="O1:O51"/>
  </sortState>
  <phoneticPr fontId="5" type="noConversion"/>
  <dataValidations count="1">
    <dataValidation type="list" allowBlank="1" showInputMessage="1" showErrorMessage="1" promptTitle="Please Select Crop" sqref="A3:A12" xr:uid="{AD26C2A1-2A0F-4B1B-89C9-D2EA827A478F}">
      <formula1>$O$1:$O$51</formula1>
    </dataValidation>
  </dataValidations>
  <pageMargins left="0.7" right="0.7" top="0.75" bottom="0.75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A509-0CE7-4689-9616-38A7ED413B26}">
  <dimension ref="A1:D51"/>
  <sheetViews>
    <sheetView topLeftCell="A18" workbookViewId="0">
      <selection activeCell="F10" sqref="F10"/>
    </sheetView>
  </sheetViews>
  <sheetFormatPr defaultRowHeight="15" x14ac:dyDescent="0.25"/>
  <cols>
    <col min="1" max="1" width="31.5703125" bestFit="1" customWidth="1"/>
    <col min="2" max="2" width="46" style="43" customWidth="1"/>
    <col min="3" max="3" width="28.5703125" customWidth="1"/>
    <col min="4" max="4" width="56.5703125" bestFit="1" customWidth="1"/>
  </cols>
  <sheetData>
    <row r="1" spans="1:4" ht="30.75" thickBot="1" x14ac:dyDescent="0.3">
      <c r="A1" t="s">
        <v>12</v>
      </c>
      <c r="B1" s="43" t="s">
        <v>7</v>
      </c>
      <c r="C1" s="16" t="s">
        <v>582</v>
      </c>
      <c r="D1" t="s">
        <v>10</v>
      </c>
    </row>
    <row r="2" spans="1:4" ht="30" x14ac:dyDescent="0.25">
      <c r="A2" t="s">
        <v>11</v>
      </c>
      <c r="B2" s="43" t="s">
        <v>80</v>
      </c>
      <c r="C2" s="66">
        <v>14</v>
      </c>
      <c r="D2" t="s">
        <v>583</v>
      </c>
    </row>
    <row r="3" spans="1:4" x14ac:dyDescent="0.25">
      <c r="A3" t="s">
        <v>13</v>
      </c>
      <c r="C3" s="66">
        <v>14</v>
      </c>
    </row>
    <row r="4" spans="1:4" ht="30" x14ac:dyDescent="0.25">
      <c r="A4" t="s">
        <v>15</v>
      </c>
      <c r="B4" s="43" t="s">
        <v>280</v>
      </c>
      <c r="C4" s="66">
        <v>365</v>
      </c>
    </row>
    <row r="5" spans="1:4" ht="30" x14ac:dyDescent="0.25">
      <c r="A5" t="s">
        <v>17</v>
      </c>
      <c r="B5" s="43" t="s">
        <v>283</v>
      </c>
      <c r="C5" s="66">
        <v>21</v>
      </c>
    </row>
    <row r="6" spans="1:4" ht="30" x14ac:dyDescent="0.25">
      <c r="A6" t="s">
        <v>18</v>
      </c>
      <c r="B6" s="43" t="s">
        <v>87</v>
      </c>
      <c r="C6" s="66">
        <v>7</v>
      </c>
      <c r="D6" t="s">
        <v>584</v>
      </c>
    </row>
    <row r="7" spans="1:4" ht="30" x14ac:dyDescent="0.25">
      <c r="A7" t="s">
        <v>14</v>
      </c>
      <c r="B7" s="43" t="s">
        <v>91</v>
      </c>
      <c r="C7" s="66">
        <v>14</v>
      </c>
      <c r="D7" t="s">
        <v>585</v>
      </c>
    </row>
    <row r="8" spans="1:4" ht="45" x14ac:dyDescent="0.25">
      <c r="A8" t="s">
        <v>19</v>
      </c>
      <c r="B8" s="43" t="s">
        <v>294</v>
      </c>
      <c r="C8" s="66" t="s">
        <v>96</v>
      </c>
      <c r="D8" t="s">
        <v>586</v>
      </c>
    </row>
    <row r="9" spans="1:4" ht="30" x14ac:dyDescent="0.25">
      <c r="A9" t="s">
        <v>20</v>
      </c>
      <c r="B9" s="43" t="s">
        <v>299</v>
      </c>
      <c r="C9" s="66" t="s">
        <v>96</v>
      </c>
      <c r="D9" t="s">
        <v>587</v>
      </c>
    </row>
    <row r="10" spans="1:4" ht="30" x14ac:dyDescent="0.25">
      <c r="A10" t="s">
        <v>21</v>
      </c>
      <c r="B10" s="43" t="s">
        <v>302</v>
      </c>
      <c r="C10" s="66" t="s">
        <v>96</v>
      </c>
      <c r="D10" t="s">
        <v>586</v>
      </c>
    </row>
    <row r="11" spans="1:4" ht="30" x14ac:dyDescent="0.25">
      <c r="A11" t="s">
        <v>22</v>
      </c>
      <c r="B11" s="43" t="s">
        <v>305</v>
      </c>
      <c r="C11" s="66">
        <v>14</v>
      </c>
      <c r="D11" t="s">
        <v>588</v>
      </c>
    </row>
    <row r="12" spans="1:4" ht="30" x14ac:dyDescent="0.25">
      <c r="A12" t="s">
        <v>23</v>
      </c>
      <c r="B12" s="43" t="s">
        <v>308</v>
      </c>
      <c r="C12" s="66" t="s">
        <v>96</v>
      </c>
      <c r="D12" t="s">
        <v>586</v>
      </c>
    </row>
    <row r="13" spans="1:4" ht="30" x14ac:dyDescent="0.25">
      <c r="A13" t="s">
        <v>25</v>
      </c>
      <c r="B13" s="43" t="s">
        <v>311</v>
      </c>
      <c r="C13" s="66">
        <v>14</v>
      </c>
      <c r="D13" t="s">
        <v>589</v>
      </c>
    </row>
    <row r="14" spans="1:4" ht="30" x14ac:dyDescent="0.25">
      <c r="A14" t="s">
        <v>26</v>
      </c>
      <c r="B14" s="43" t="s">
        <v>311</v>
      </c>
      <c r="C14" s="66">
        <v>14</v>
      </c>
      <c r="D14" t="s">
        <v>590</v>
      </c>
    </row>
    <row r="15" spans="1:4" ht="30" x14ac:dyDescent="0.25">
      <c r="A15" t="s">
        <v>27</v>
      </c>
      <c r="B15" s="43" t="s">
        <v>317</v>
      </c>
      <c r="C15" s="66">
        <v>7</v>
      </c>
      <c r="D15" t="s">
        <v>591</v>
      </c>
    </row>
    <row r="16" spans="1:4" ht="30" x14ac:dyDescent="0.25">
      <c r="A16" t="s">
        <v>28</v>
      </c>
      <c r="B16" s="43" t="s">
        <v>125</v>
      </c>
      <c r="C16" s="66">
        <v>14</v>
      </c>
    </row>
    <row r="17" spans="1:4" ht="45" x14ac:dyDescent="0.25">
      <c r="A17" t="s">
        <v>29</v>
      </c>
      <c r="B17" s="43" t="s">
        <v>128</v>
      </c>
      <c r="C17" s="66">
        <v>14</v>
      </c>
      <c r="D17" t="s">
        <v>592</v>
      </c>
    </row>
    <row r="18" spans="1:4" ht="45" x14ac:dyDescent="0.25">
      <c r="A18" t="s">
        <v>30</v>
      </c>
      <c r="B18" s="43" t="s">
        <v>320</v>
      </c>
      <c r="C18" s="66">
        <v>14</v>
      </c>
      <c r="D18" t="s">
        <v>593</v>
      </c>
    </row>
    <row r="19" spans="1:4" ht="30" x14ac:dyDescent="0.25">
      <c r="A19" t="s">
        <v>31</v>
      </c>
      <c r="B19" s="43" t="s">
        <v>325</v>
      </c>
      <c r="C19" s="66">
        <v>14</v>
      </c>
    </row>
    <row r="20" spans="1:4" ht="45" x14ac:dyDescent="0.25">
      <c r="A20" t="s">
        <v>32</v>
      </c>
      <c r="B20" s="43" t="s">
        <v>139</v>
      </c>
      <c r="C20" s="66">
        <v>21</v>
      </c>
      <c r="D20" t="s">
        <v>594</v>
      </c>
    </row>
    <row r="21" spans="1:4" ht="45" x14ac:dyDescent="0.25">
      <c r="A21" t="s">
        <v>16</v>
      </c>
      <c r="B21" s="43" t="s">
        <v>328</v>
      </c>
      <c r="C21" s="66">
        <v>21</v>
      </c>
      <c r="D21" t="s">
        <v>588</v>
      </c>
    </row>
    <row r="22" spans="1:4" ht="45" x14ac:dyDescent="0.25">
      <c r="A22" t="s">
        <v>33</v>
      </c>
      <c r="B22" s="43" t="s">
        <v>144</v>
      </c>
      <c r="C22" s="66">
        <v>30</v>
      </c>
      <c r="D22" t="s">
        <v>595</v>
      </c>
    </row>
    <row r="23" spans="1:4" ht="30" x14ac:dyDescent="0.25">
      <c r="A23" t="s">
        <v>34</v>
      </c>
      <c r="B23" s="43" t="s">
        <v>147</v>
      </c>
      <c r="C23" s="66">
        <v>14</v>
      </c>
      <c r="D23" t="s">
        <v>596</v>
      </c>
    </row>
    <row r="24" spans="1:4" ht="45" x14ac:dyDescent="0.25">
      <c r="A24" t="s">
        <v>35</v>
      </c>
      <c r="B24" s="43" t="s">
        <v>241</v>
      </c>
      <c r="C24" s="66" t="s">
        <v>83</v>
      </c>
      <c r="D24" t="s">
        <v>597</v>
      </c>
    </row>
    <row r="25" spans="1:4" ht="45" x14ac:dyDescent="0.25">
      <c r="A25" t="s">
        <v>36</v>
      </c>
      <c r="B25" s="43" t="s">
        <v>128</v>
      </c>
      <c r="C25" s="66">
        <v>21</v>
      </c>
      <c r="D25" t="s">
        <v>598</v>
      </c>
    </row>
    <row r="26" spans="1:4" ht="45" x14ac:dyDescent="0.25">
      <c r="A26" t="s">
        <v>37</v>
      </c>
      <c r="B26" s="43" t="s">
        <v>158</v>
      </c>
      <c r="C26" s="66">
        <v>14</v>
      </c>
      <c r="D26" t="s">
        <v>599</v>
      </c>
    </row>
    <row r="27" spans="1:4" ht="45" x14ac:dyDescent="0.25">
      <c r="A27" t="s">
        <v>38</v>
      </c>
      <c r="B27" s="43" t="s">
        <v>162</v>
      </c>
      <c r="C27" s="66" t="s">
        <v>83</v>
      </c>
      <c r="D27" t="s">
        <v>600</v>
      </c>
    </row>
    <row r="28" spans="1:4" ht="30" x14ac:dyDescent="0.25">
      <c r="A28" t="s">
        <v>39</v>
      </c>
      <c r="B28" s="43" t="s">
        <v>166</v>
      </c>
      <c r="C28" s="66">
        <v>14</v>
      </c>
      <c r="D28" t="s">
        <v>588</v>
      </c>
    </row>
    <row r="29" spans="1:4" ht="60" x14ac:dyDescent="0.25">
      <c r="A29" t="s">
        <v>40</v>
      </c>
      <c r="B29" s="43" t="s">
        <v>168</v>
      </c>
      <c r="C29" s="66" t="s">
        <v>83</v>
      </c>
      <c r="D29" t="s">
        <v>601</v>
      </c>
    </row>
    <row r="30" spans="1:4" ht="30" x14ac:dyDescent="0.25">
      <c r="A30" t="s">
        <v>41</v>
      </c>
      <c r="B30" s="43" t="s">
        <v>347</v>
      </c>
      <c r="C30" s="66">
        <v>21</v>
      </c>
    </row>
    <row r="31" spans="1:4" ht="30" x14ac:dyDescent="0.25">
      <c r="A31" t="s">
        <v>42</v>
      </c>
      <c r="B31" s="43" t="s">
        <v>353</v>
      </c>
      <c r="C31" s="66">
        <v>14</v>
      </c>
    </row>
    <row r="32" spans="1:4" ht="30" x14ac:dyDescent="0.25">
      <c r="A32" t="s">
        <v>43</v>
      </c>
      <c r="B32" s="43" t="s">
        <v>171</v>
      </c>
      <c r="C32" s="66">
        <v>30</v>
      </c>
      <c r="D32" t="s">
        <v>600</v>
      </c>
    </row>
    <row r="33" spans="1:4" ht="30" x14ac:dyDescent="0.25">
      <c r="A33" t="s">
        <v>44</v>
      </c>
      <c r="B33" s="43" t="s">
        <v>358</v>
      </c>
      <c r="C33" s="66">
        <v>28</v>
      </c>
    </row>
    <row r="34" spans="1:4" ht="30" x14ac:dyDescent="0.25">
      <c r="A34" t="s">
        <v>45</v>
      </c>
      <c r="B34" s="43" t="s">
        <v>175</v>
      </c>
      <c r="C34" s="66">
        <v>14</v>
      </c>
      <c r="D34" t="s">
        <v>602</v>
      </c>
    </row>
    <row r="35" spans="1:4" ht="30" x14ac:dyDescent="0.25">
      <c r="A35" t="s">
        <v>46</v>
      </c>
      <c r="B35" s="43" t="s">
        <v>125</v>
      </c>
      <c r="C35" s="66">
        <v>44</v>
      </c>
      <c r="D35" t="s">
        <v>603</v>
      </c>
    </row>
    <row r="36" spans="1:4" ht="45" x14ac:dyDescent="0.25">
      <c r="A36" t="s">
        <v>47</v>
      </c>
      <c r="B36" s="43" t="s">
        <v>181</v>
      </c>
      <c r="C36" s="66">
        <v>30</v>
      </c>
      <c r="D36" t="s">
        <v>588</v>
      </c>
    </row>
    <row r="37" spans="1:4" ht="30" x14ac:dyDescent="0.25">
      <c r="A37" t="s">
        <v>48</v>
      </c>
      <c r="B37" s="43" t="s">
        <v>184</v>
      </c>
      <c r="C37" s="66">
        <v>14</v>
      </c>
      <c r="D37" t="s">
        <v>604</v>
      </c>
    </row>
    <row r="38" spans="1:4" ht="30" x14ac:dyDescent="0.25">
      <c r="A38" t="s">
        <v>49</v>
      </c>
      <c r="B38" s="43" t="s">
        <v>368</v>
      </c>
      <c r="C38" s="66">
        <v>30</v>
      </c>
      <c r="D38" t="s">
        <v>369</v>
      </c>
    </row>
    <row r="39" spans="1:4" ht="30" x14ac:dyDescent="0.25">
      <c r="A39" t="s">
        <v>50</v>
      </c>
      <c r="B39" s="43" t="s">
        <v>372</v>
      </c>
      <c r="C39" s="66">
        <v>30</v>
      </c>
      <c r="D39" t="s">
        <v>593</v>
      </c>
    </row>
    <row r="40" spans="1:4" ht="30" x14ac:dyDescent="0.25">
      <c r="A40" t="s">
        <v>52</v>
      </c>
      <c r="B40" s="43" t="s">
        <v>374</v>
      </c>
      <c r="C40" s="66">
        <v>14</v>
      </c>
      <c r="D40" t="s">
        <v>596</v>
      </c>
    </row>
    <row r="41" spans="1:4" ht="30" x14ac:dyDescent="0.25">
      <c r="A41" t="s">
        <v>54</v>
      </c>
      <c r="B41" s="43" t="s">
        <v>197</v>
      </c>
      <c r="C41" s="66">
        <v>14</v>
      </c>
      <c r="D41" t="s">
        <v>588</v>
      </c>
    </row>
    <row r="42" spans="1:4" ht="30" x14ac:dyDescent="0.25">
      <c r="A42" t="s">
        <v>55</v>
      </c>
      <c r="B42" s="43" t="s">
        <v>377</v>
      </c>
      <c r="C42" s="66">
        <v>30</v>
      </c>
      <c r="D42" t="s">
        <v>603</v>
      </c>
    </row>
    <row r="43" spans="1:4" ht="30" x14ac:dyDescent="0.25">
      <c r="A43" t="s">
        <v>56</v>
      </c>
      <c r="B43" s="43" t="s">
        <v>205</v>
      </c>
      <c r="C43" s="66">
        <v>30</v>
      </c>
      <c r="D43" t="s">
        <v>588</v>
      </c>
    </row>
    <row r="44" spans="1:4" ht="30" x14ac:dyDescent="0.25">
      <c r="A44" t="s">
        <v>57</v>
      </c>
      <c r="B44" s="43" t="s">
        <v>171</v>
      </c>
      <c r="C44" s="66">
        <v>30</v>
      </c>
      <c r="D44" t="s">
        <v>601</v>
      </c>
    </row>
    <row r="45" spans="1:4" ht="30" x14ac:dyDescent="0.25">
      <c r="A45" t="s">
        <v>58</v>
      </c>
      <c r="B45" s="43" t="s">
        <v>386</v>
      </c>
      <c r="C45" s="66" t="s">
        <v>300</v>
      </c>
      <c r="D45" t="s">
        <v>387</v>
      </c>
    </row>
    <row r="46" spans="1:4" ht="45" x14ac:dyDescent="0.25">
      <c r="A46" t="s">
        <v>59</v>
      </c>
      <c r="B46" s="43" t="s">
        <v>211</v>
      </c>
      <c r="C46" s="66">
        <v>44</v>
      </c>
      <c r="D46" t="s">
        <v>605</v>
      </c>
    </row>
    <row r="47" spans="1:4" ht="30" x14ac:dyDescent="0.25">
      <c r="A47" t="s">
        <v>60</v>
      </c>
      <c r="B47" s="43" t="s">
        <v>391</v>
      </c>
      <c r="C47" s="66" t="s">
        <v>300</v>
      </c>
    </row>
    <row r="48" spans="1:4" ht="45.75" customHeight="1" x14ac:dyDescent="0.25">
      <c r="A48" t="s">
        <v>61</v>
      </c>
      <c r="B48" s="43" t="s">
        <v>216</v>
      </c>
      <c r="C48" s="66">
        <v>30</v>
      </c>
      <c r="D48" t="s">
        <v>588</v>
      </c>
    </row>
    <row r="49" spans="1:4" ht="30" x14ac:dyDescent="0.25">
      <c r="A49" t="s">
        <v>62</v>
      </c>
      <c r="B49" s="43" t="s">
        <v>263</v>
      </c>
      <c r="C49" s="66">
        <v>30</v>
      </c>
      <c r="D49" t="s">
        <v>593</v>
      </c>
    </row>
    <row r="50" spans="1:4" ht="30" x14ac:dyDescent="0.25">
      <c r="A50" t="s">
        <v>63</v>
      </c>
      <c r="B50" s="43" t="s">
        <v>266</v>
      </c>
      <c r="C50">
        <v>7</v>
      </c>
    </row>
    <row r="51" spans="1:4" ht="30" x14ac:dyDescent="0.25">
      <c r="A51" t="s">
        <v>64</v>
      </c>
      <c r="B51" s="43" t="s">
        <v>268</v>
      </c>
      <c r="C51" t="s">
        <v>300</v>
      </c>
      <c r="D51" t="s">
        <v>399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CB6DA-9415-4821-8ACF-D496BC2F92CE}">
  <dimension ref="B1:L48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2" max="2" width="27.85546875" customWidth="1"/>
    <col min="3" max="3" width="17.5703125" style="87" customWidth="1"/>
    <col min="4" max="4" width="19" style="87" customWidth="1"/>
    <col min="5" max="5" width="18.5703125" style="87" customWidth="1"/>
    <col min="6" max="7" width="13.85546875" customWidth="1"/>
    <col min="8" max="8" width="25.85546875" customWidth="1"/>
    <col min="9" max="9" width="23.85546875" customWidth="1"/>
    <col min="10" max="10" width="16.7109375" customWidth="1"/>
    <col min="11" max="11" width="51.42578125" style="133" customWidth="1"/>
    <col min="12" max="12" width="19.42578125" style="43" customWidth="1"/>
    <col min="13" max="13" width="31.28515625" bestFit="1" customWidth="1"/>
    <col min="14" max="14" width="19.85546875" customWidth="1"/>
    <col min="15" max="15" width="19.28515625" bestFit="1" customWidth="1"/>
    <col min="16" max="16" width="14.140625" customWidth="1"/>
    <col min="17" max="17" width="34" customWidth="1"/>
    <col min="18" max="18" width="30.28515625" customWidth="1"/>
    <col min="19" max="19" width="16.5703125" customWidth="1"/>
    <col min="20" max="20" width="51.85546875" bestFit="1" customWidth="1"/>
  </cols>
  <sheetData>
    <row r="1" spans="2:12" ht="18.75" customHeight="1" thickBot="1" x14ac:dyDescent="0.3">
      <c r="B1" s="2" t="s">
        <v>65</v>
      </c>
      <c r="C1" s="83">
        <v>45921</v>
      </c>
      <c r="D1" s="84" t="s">
        <v>66</v>
      </c>
      <c r="E1" s="85">
        <v>45808</v>
      </c>
      <c r="F1" s="14"/>
      <c r="G1" s="14"/>
      <c r="H1" s="1"/>
      <c r="I1" s="1"/>
      <c r="J1" s="1"/>
      <c r="L1" s="43" t="s">
        <v>67</v>
      </c>
    </row>
    <row r="2" spans="2:12" ht="15.75" thickBot="1" x14ac:dyDescent="0.3">
      <c r="B2" s="158" t="s">
        <v>68</v>
      </c>
      <c r="C2" s="158"/>
      <c r="D2" s="158"/>
      <c r="E2" s="158"/>
      <c r="F2" s="158"/>
      <c r="G2" s="158"/>
      <c r="H2" s="158"/>
      <c r="I2" s="158"/>
      <c r="J2" s="158"/>
      <c r="K2" s="158"/>
    </row>
    <row r="3" spans="2:12" ht="45.75" thickBot="1" x14ac:dyDescent="0.3">
      <c r="B3" s="52" t="s">
        <v>12</v>
      </c>
      <c r="C3" s="86" t="s">
        <v>69</v>
      </c>
      <c r="D3" s="86" t="s">
        <v>70</v>
      </c>
      <c r="E3" s="86" t="s">
        <v>71</v>
      </c>
      <c r="F3" s="11" t="s">
        <v>72</v>
      </c>
      <c r="G3" s="11" t="s">
        <v>73</v>
      </c>
      <c r="H3" s="12" t="s">
        <v>7</v>
      </c>
      <c r="I3" s="16" t="s">
        <v>74</v>
      </c>
      <c r="J3" s="16" t="s">
        <v>75</v>
      </c>
      <c r="K3" s="134" t="s">
        <v>10</v>
      </c>
      <c r="L3"/>
    </row>
    <row r="4" spans="2:12" ht="60.75" thickBot="1" x14ac:dyDescent="0.3">
      <c r="B4" s="9" t="s">
        <v>11</v>
      </c>
      <c r="C4" s="137" t="s">
        <v>76</v>
      </c>
      <c r="D4" s="18" t="s">
        <v>77</v>
      </c>
      <c r="E4" s="32" t="s">
        <v>78</v>
      </c>
      <c r="F4" s="19" t="s">
        <v>79</v>
      </c>
      <c r="G4" s="18">
        <v>45</v>
      </c>
      <c r="H4" s="49" t="s">
        <v>80</v>
      </c>
      <c r="I4" s="18">
        <v>14</v>
      </c>
      <c r="J4" s="18">
        <v>7.5</v>
      </c>
      <c r="K4" s="122" t="s">
        <v>81</v>
      </c>
      <c r="L4"/>
    </row>
    <row r="5" spans="2:12" ht="60.75" thickBot="1" x14ac:dyDescent="0.3">
      <c r="B5" s="9" t="s">
        <v>18</v>
      </c>
      <c r="C5" s="138" t="s">
        <v>82</v>
      </c>
      <c r="D5" s="58" t="s">
        <v>83</v>
      </c>
      <c r="E5" s="118" t="s">
        <v>84</v>
      </c>
      <c r="F5" s="27" t="s">
        <v>85</v>
      </c>
      <c r="G5" s="25" t="s">
        <v>86</v>
      </c>
      <c r="H5" s="62" t="s">
        <v>87</v>
      </c>
      <c r="I5" s="25">
        <v>14</v>
      </c>
      <c r="J5" s="25">
        <v>25</v>
      </c>
      <c r="K5" s="82" t="s">
        <v>88</v>
      </c>
      <c r="L5"/>
    </row>
    <row r="6" spans="2:12" ht="60.75" thickBot="1" x14ac:dyDescent="0.3">
      <c r="B6" s="9" t="s">
        <v>14</v>
      </c>
      <c r="C6" s="139" t="s">
        <v>82</v>
      </c>
      <c r="D6" s="60" t="s">
        <v>83</v>
      </c>
      <c r="E6" s="120" t="s">
        <v>89</v>
      </c>
      <c r="F6" s="23" t="s">
        <v>90</v>
      </c>
      <c r="G6" s="21">
        <v>55</v>
      </c>
      <c r="H6" s="41" t="s">
        <v>91</v>
      </c>
      <c r="I6" s="21">
        <v>14</v>
      </c>
      <c r="J6" s="21">
        <v>40</v>
      </c>
      <c r="K6" s="81" t="s">
        <v>92</v>
      </c>
      <c r="L6"/>
    </row>
    <row r="7" spans="2:12" ht="60.75" thickBot="1" x14ac:dyDescent="0.3">
      <c r="B7" s="9" t="s">
        <v>19</v>
      </c>
      <c r="C7" s="138" t="s">
        <v>93</v>
      </c>
      <c r="D7" s="58" t="s">
        <v>77</v>
      </c>
      <c r="E7" s="54" t="s">
        <v>83</v>
      </c>
      <c r="F7" s="27" t="s">
        <v>94</v>
      </c>
      <c r="G7" s="25">
        <v>30</v>
      </c>
      <c r="H7" s="62" t="s">
        <v>95</v>
      </c>
      <c r="I7" s="62" t="s">
        <v>96</v>
      </c>
      <c r="J7" s="25">
        <v>32.5</v>
      </c>
      <c r="K7" s="82" t="s">
        <v>97</v>
      </c>
      <c r="L7"/>
    </row>
    <row r="8" spans="2:12" ht="60.75" thickBot="1" x14ac:dyDescent="0.3">
      <c r="B8" s="9" t="s">
        <v>20</v>
      </c>
      <c r="C8" s="140" t="s">
        <v>98</v>
      </c>
      <c r="D8" s="21" t="s">
        <v>99</v>
      </c>
      <c r="E8" s="100" t="s">
        <v>83</v>
      </c>
      <c r="F8" s="23" t="s">
        <v>100</v>
      </c>
      <c r="G8" s="21">
        <v>90</v>
      </c>
      <c r="H8" s="41" t="s">
        <v>101</v>
      </c>
      <c r="I8" s="41" t="s">
        <v>96</v>
      </c>
      <c r="J8" s="21">
        <v>40</v>
      </c>
      <c r="K8" s="81" t="s">
        <v>102</v>
      </c>
      <c r="L8"/>
    </row>
    <row r="9" spans="2:12" ht="60.75" thickBot="1" x14ac:dyDescent="0.3">
      <c r="B9" s="9" t="s">
        <v>21</v>
      </c>
      <c r="C9" s="80" t="s">
        <v>93</v>
      </c>
      <c r="D9" s="25" t="s">
        <v>77</v>
      </c>
      <c r="E9" s="95" t="s">
        <v>83</v>
      </c>
      <c r="F9" s="27" t="s">
        <v>103</v>
      </c>
      <c r="G9" s="25">
        <v>30</v>
      </c>
      <c r="H9" s="62" t="s">
        <v>104</v>
      </c>
      <c r="I9" s="62" t="s">
        <v>96</v>
      </c>
      <c r="J9" s="25">
        <v>60</v>
      </c>
      <c r="K9" s="82" t="s">
        <v>105</v>
      </c>
      <c r="L9"/>
    </row>
    <row r="10" spans="2:12" ht="75.75" thickBot="1" x14ac:dyDescent="0.3">
      <c r="B10" s="9" t="s">
        <v>22</v>
      </c>
      <c r="C10" s="140" t="s">
        <v>82</v>
      </c>
      <c r="D10" s="21" t="s">
        <v>83</v>
      </c>
      <c r="E10" s="100" t="s">
        <v>106</v>
      </c>
      <c r="F10" s="23" t="s">
        <v>94</v>
      </c>
      <c r="G10" s="21">
        <v>60</v>
      </c>
      <c r="H10" s="41" t="s">
        <v>107</v>
      </c>
      <c r="I10" s="21">
        <v>14</v>
      </c>
      <c r="J10" s="21">
        <v>35</v>
      </c>
      <c r="K10" s="81" t="s">
        <v>108</v>
      </c>
      <c r="L10"/>
    </row>
    <row r="11" spans="2:12" ht="60.75" thickBot="1" x14ac:dyDescent="0.3">
      <c r="B11" s="9" t="s">
        <v>23</v>
      </c>
      <c r="C11" s="139" t="s">
        <v>93</v>
      </c>
      <c r="D11" s="60" t="s">
        <v>77</v>
      </c>
      <c r="E11" s="119" t="s">
        <v>83</v>
      </c>
      <c r="F11" s="23" t="s">
        <v>109</v>
      </c>
      <c r="G11" s="21">
        <v>17.5</v>
      </c>
      <c r="H11" s="41" t="s">
        <v>110</v>
      </c>
      <c r="I11" s="41" t="s">
        <v>96</v>
      </c>
      <c r="J11" s="21">
        <v>25</v>
      </c>
      <c r="K11" s="81" t="s">
        <v>111</v>
      </c>
      <c r="L11"/>
    </row>
    <row r="12" spans="2:12" ht="75.75" thickBot="1" x14ac:dyDescent="0.3">
      <c r="B12" s="9" t="s">
        <v>25</v>
      </c>
      <c r="C12" s="80" t="s">
        <v>112</v>
      </c>
      <c r="D12" s="25" t="s">
        <v>77</v>
      </c>
      <c r="E12" s="33" t="s">
        <v>113</v>
      </c>
      <c r="F12" s="27" t="s">
        <v>85</v>
      </c>
      <c r="G12" s="25">
        <v>90</v>
      </c>
      <c r="H12" s="62" t="s">
        <v>114</v>
      </c>
      <c r="I12" s="25">
        <v>14</v>
      </c>
      <c r="J12" s="25">
        <v>25</v>
      </c>
      <c r="K12" s="82" t="s">
        <v>115</v>
      </c>
      <c r="L12"/>
    </row>
    <row r="13" spans="2:12" ht="60.75" thickBot="1" x14ac:dyDescent="0.3">
      <c r="B13" s="9" t="s">
        <v>26</v>
      </c>
      <c r="C13" s="139" t="s">
        <v>116</v>
      </c>
      <c r="D13" s="60" t="s">
        <v>117</v>
      </c>
      <c r="E13" s="118" t="s">
        <v>118</v>
      </c>
      <c r="F13" s="27" t="s">
        <v>119</v>
      </c>
      <c r="G13" s="25">
        <v>30</v>
      </c>
      <c r="H13" s="62" t="s">
        <v>120</v>
      </c>
      <c r="I13" s="25">
        <v>14</v>
      </c>
      <c r="J13" s="25">
        <v>35</v>
      </c>
      <c r="K13" s="82" t="s">
        <v>121</v>
      </c>
      <c r="L13"/>
    </row>
    <row r="14" spans="2:12" ht="60.75" thickBot="1" x14ac:dyDescent="0.3">
      <c r="B14" s="9" t="s">
        <v>28</v>
      </c>
      <c r="C14" s="140" t="s">
        <v>122</v>
      </c>
      <c r="D14" s="21" t="s">
        <v>77</v>
      </c>
      <c r="E14" s="100" t="s">
        <v>123</v>
      </c>
      <c r="F14" s="23" t="s">
        <v>124</v>
      </c>
      <c r="G14" s="21">
        <v>37.5</v>
      </c>
      <c r="H14" s="41" t="s">
        <v>125</v>
      </c>
      <c r="I14" s="21">
        <v>14</v>
      </c>
      <c r="J14" s="21">
        <v>7.5</v>
      </c>
      <c r="K14" s="81" t="s">
        <v>126</v>
      </c>
      <c r="L14"/>
    </row>
    <row r="15" spans="2:12" ht="75.75" thickBot="1" x14ac:dyDescent="0.3">
      <c r="B15" s="9" t="s">
        <v>29</v>
      </c>
      <c r="C15" s="139" t="s">
        <v>112</v>
      </c>
      <c r="D15" s="60" t="s">
        <v>77</v>
      </c>
      <c r="E15" s="57" t="s">
        <v>113</v>
      </c>
      <c r="F15" s="23" t="s">
        <v>127</v>
      </c>
      <c r="G15" s="21">
        <v>90</v>
      </c>
      <c r="H15" s="41" t="s">
        <v>128</v>
      </c>
      <c r="I15" s="21">
        <v>14</v>
      </c>
      <c r="J15" s="21">
        <v>35</v>
      </c>
      <c r="K15" s="81" t="s">
        <v>129</v>
      </c>
      <c r="L15"/>
    </row>
    <row r="16" spans="2:12" ht="75.75" thickBot="1" x14ac:dyDescent="0.3">
      <c r="B16" s="9" t="s">
        <v>130</v>
      </c>
      <c r="C16" s="138" t="s">
        <v>82</v>
      </c>
      <c r="D16" s="58" t="s">
        <v>131</v>
      </c>
      <c r="E16" s="118" t="s">
        <v>132</v>
      </c>
      <c r="F16" s="27" t="s">
        <v>133</v>
      </c>
      <c r="G16" s="25">
        <v>10.5</v>
      </c>
      <c r="H16" s="62" t="s">
        <v>134</v>
      </c>
      <c r="I16" s="25">
        <v>14</v>
      </c>
      <c r="J16" s="25">
        <v>40</v>
      </c>
      <c r="K16" s="82" t="s">
        <v>135</v>
      </c>
      <c r="L16"/>
    </row>
    <row r="17" spans="2:12" ht="75.75" thickBot="1" x14ac:dyDescent="0.3">
      <c r="B17" s="9" t="s">
        <v>32</v>
      </c>
      <c r="C17" s="139" t="s">
        <v>136</v>
      </c>
      <c r="D17" s="60" t="s">
        <v>137</v>
      </c>
      <c r="E17" s="119" t="s">
        <v>132</v>
      </c>
      <c r="F17" s="23" t="s">
        <v>138</v>
      </c>
      <c r="G17" s="21">
        <v>65</v>
      </c>
      <c r="H17" s="41" t="s">
        <v>139</v>
      </c>
      <c r="I17" s="21"/>
      <c r="J17" s="21">
        <v>50</v>
      </c>
      <c r="K17" s="81" t="s">
        <v>140</v>
      </c>
      <c r="L17"/>
    </row>
    <row r="18" spans="2:12" ht="60.75" thickBot="1" x14ac:dyDescent="0.3">
      <c r="B18" s="9" t="s">
        <v>16</v>
      </c>
      <c r="C18" s="138" t="s">
        <v>141</v>
      </c>
      <c r="D18" s="58" t="s">
        <v>77</v>
      </c>
      <c r="E18" s="118" t="s">
        <v>113</v>
      </c>
      <c r="F18" s="27" t="s">
        <v>142</v>
      </c>
      <c r="G18" s="25">
        <v>75</v>
      </c>
      <c r="H18" s="62" t="s">
        <v>125</v>
      </c>
      <c r="I18" s="25">
        <v>21</v>
      </c>
      <c r="J18" s="25">
        <v>7.5</v>
      </c>
      <c r="K18" s="82" t="s">
        <v>143</v>
      </c>
      <c r="L18"/>
    </row>
    <row r="19" spans="2:12" ht="60.75" thickBot="1" x14ac:dyDescent="0.3">
      <c r="B19" s="9" t="s">
        <v>33</v>
      </c>
      <c r="C19" s="139">
        <v>45748</v>
      </c>
      <c r="D19" s="60">
        <v>45808</v>
      </c>
      <c r="E19" s="117" t="s">
        <v>83</v>
      </c>
      <c r="F19" s="23" t="s">
        <v>103</v>
      </c>
      <c r="G19" s="21">
        <v>90</v>
      </c>
      <c r="H19" s="41" t="s">
        <v>144</v>
      </c>
      <c r="I19" s="21"/>
      <c r="J19" s="21">
        <v>25</v>
      </c>
      <c r="K19" s="81" t="s">
        <v>145</v>
      </c>
      <c r="L19"/>
    </row>
    <row r="20" spans="2:12" ht="45.75" thickBot="1" x14ac:dyDescent="0.3">
      <c r="B20" s="9" t="s">
        <v>34</v>
      </c>
      <c r="C20" s="141" t="s">
        <v>112</v>
      </c>
      <c r="D20" s="115" t="s">
        <v>77</v>
      </c>
      <c r="E20" s="121" t="s">
        <v>113</v>
      </c>
      <c r="F20" s="27" t="s">
        <v>146</v>
      </c>
      <c r="G20" s="25">
        <v>50</v>
      </c>
      <c r="H20" s="62" t="s">
        <v>147</v>
      </c>
      <c r="I20" s="25">
        <v>14</v>
      </c>
      <c r="J20" s="25">
        <v>35</v>
      </c>
      <c r="K20" s="82" t="s">
        <v>148</v>
      </c>
      <c r="L20"/>
    </row>
    <row r="21" spans="2:12" ht="60.75" thickBot="1" x14ac:dyDescent="0.3">
      <c r="B21" s="9" t="s">
        <v>35</v>
      </c>
      <c r="C21" s="142" t="s">
        <v>149</v>
      </c>
      <c r="D21" s="111" t="s">
        <v>83</v>
      </c>
      <c r="E21" s="26" t="s">
        <v>83</v>
      </c>
      <c r="F21" s="27" t="s">
        <v>150</v>
      </c>
      <c r="G21" s="25" t="s">
        <v>151</v>
      </c>
      <c r="H21" s="62" t="s">
        <v>152</v>
      </c>
      <c r="I21" s="25"/>
      <c r="J21" s="25">
        <v>60</v>
      </c>
      <c r="K21" s="82" t="s">
        <v>153</v>
      </c>
      <c r="L21"/>
    </row>
    <row r="22" spans="2:12" ht="75.75" thickBot="1" x14ac:dyDescent="0.3">
      <c r="B22" s="9" t="s">
        <v>36</v>
      </c>
      <c r="C22" s="143" t="s">
        <v>112</v>
      </c>
      <c r="D22" s="59" t="s">
        <v>77</v>
      </c>
      <c r="E22" s="60" t="s">
        <v>113</v>
      </c>
      <c r="F22" s="23" t="s">
        <v>154</v>
      </c>
      <c r="G22" s="21" t="s">
        <v>155</v>
      </c>
      <c r="H22" s="41" t="s">
        <v>128</v>
      </c>
      <c r="I22" s="21">
        <v>21</v>
      </c>
      <c r="J22" s="21">
        <v>25</v>
      </c>
      <c r="K22" s="81" t="s">
        <v>156</v>
      </c>
      <c r="L22"/>
    </row>
    <row r="23" spans="2:12" ht="75.75" thickBot="1" x14ac:dyDescent="0.3">
      <c r="B23" s="9" t="s">
        <v>37</v>
      </c>
      <c r="C23" s="144" t="s">
        <v>157</v>
      </c>
      <c r="D23" s="95" t="s">
        <v>77</v>
      </c>
      <c r="E23" s="22" t="s">
        <v>118</v>
      </c>
      <c r="F23" s="23" t="s">
        <v>142</v>
      </c>
      <c r="G23" s="21">
        <v>45</v>
      </c>
      <c r="H23" s="41" t="s">
        <v>158</v>
      </c>
      <c r="I23" s="21">
        <v>14</v>
      </c>
      <c r="J23" s="21">
        <v>25</v>
      </c>
      <c r="K23" s="81" t="s">
        <v>159</v>
      </c>
      <c r="L23"/>
    </row>
    <row r="24" spans="2:12" ht="75.75" thickBot="1" x14ac:dyDescent="0.3">
      <c r="B24" s="9" t="s">
        <v>38</v>
      </c>
      <c r="C24" s="145" t="s">
        <v>160</v>
      </c>
      <c r="D24" s="99" t="s">
        <v>99</v>
      </c>
      <c r="E24" s="58" t="s">
        <v>83</v>
      </c>
      <c r="F24" s="27" t="s">
        <v>161</v>
      </c>
      <c r="G24" s="25" t="s">
        <v>155</v>
      </c>
      <c r="H24" s="62" t="s">
        <v>162</v>
      </c>
      <c r="I24" s="25"/>
      <c r="J24" s="25">
        <v>50</v>
      </c>
      <c r="K24" s="82" t="s">
        <v>163</v>
      </c>
      <c r="L24"/>
    </row>
    <row r="25" spans="2:12" ht="60.75" thickBot="1" x14ac:dyDescent="0.3">
      <c r="B25" s="9" t="s">
        <v>39</v>
      </c>
      <c r="C25" s="146" t="s">
        <v>122</v>
      </c>
      <c r="D25" s="101" t="s">
        <v>77</v>
      </c>
      <c r="E25" s="60" t="s">
        <v>164</v>
      </c>
      <c r="F25" s="23" t="s">
        <v>165</v>
      </c>
      <c r="G25" s="21">
        <v>45</v>
      </c>
      <c r="H25" s="41" t="s">
        <v>166</v>
      </c>
      <c r="I25" s="21">
        <v>14</v>
      </c>
      <c r="J25" s="21">
        <v>15</v>
      </c>
      <c r="K25" s="81" t="s">
        <v>167</v>
      </c>
      <c r="L25"/>
    </row>
    <row r="26" spans="2:12" ht="105.75" thickBot="1" x14ac:dyDescent="0.3">
      <c r="B26" s="9" t="s">
        <v>40</v>
      </c>
      <c r="C26" s="145" t="s">
        <v>136</v>
      </c>
      <c r="D26" s="99" t="s">
        <v>131</v>
      </c>
      <c r="E26" s="58" t="s">
        <v>132</v>
      </c>
      <c r="F26" s="27" t="s">
        <v>146</v>
      </c>
      <c r="G26" s="25">
        <v>45</v>
      </c>
      <c r="H26" s="62" t="s">
        <v>168</v>
      </c>
      <c r="I26" s="25"/>
      <c r="J26" s="25">
        <v>65</v>
      </c>
      <c r="K26" s="82" t="s">
        <v>169</v>
      </c>
      <c r="L26"/>
    </row>
    <row r="27" spans="2:12" ht="60.75" thickBot="1" x14ac:dyDescent="0.3">
      <c r="B27" s="9" t="s">
        <v>43</v>
      </c>
      <c r="C27" s="147" t="s">
        <v>122</v>
      </c>
      <c r="D27" s="100" t="s">
        <v>77</v>
      </c>
      <c r="E27" s="26" t="s">
        <v>113</v>
      </c>
      <c r="F27" s="27" t="s">
        <v>170</v>
      </c>
      <c r="G27" s="25">
        <v>45</v>
      </c>
      <c r="H27" s="62" t="s">
        <v>171</v>
      </c>
      <c r="I27" s="25">
        <v>30</v>
      </c>
      <c r="J27" s="25">
        <v>12.5</v>
      </c>
      <c r="K27" s="82" t="s">
        <v>172</v>
      </c>
      <c r="L27"/>
    </row>
    <row r="28" spans="2:12" ht="45.75" thickBot="1" x14ac:dyDescent="0.3">
      <c r="B28" s="9" t="s">
        <v>45</v>
      </c>
      <c r="C28" s="148" t="s">
        <v>173</v>
      </c>
      <c r="D28" s="114" t="s">
        <v>174</v>
      </c>
      <c r="E28" s="60" t="s">
        <v>83</v>
      </c>
      <c r="F28" s="23" t="s">
        <v>161</v>
      </c>
      <c r="G28" s="21" t="s">
        <v>151</v>
      </c>
      <c r="H28" s="41" t="s">
        <v>175</v>
      </c>
      <c r="I28" s="21">
        <v>14</v>
      </c>
      <c r="J28" s="21">
        <v>60</v>
      </c>
      <c r="K28" s="81" t="s">
        <v>176</v>
      </c>
      <c r="L28"/>
    </row>
    <row r="29" spans="2:12" ht="60.75" thickBot="1" x14ac:dyDescent="0.3">
      <c r="B29" s="9" t="s">
        <v>46</v>
      </c>
      <c r="C29" s="142" t="s">
        <v>177</v>
      </c>
      <c r="D29" s="33" t="s">
        <v>77</v>
      </c>
      <c r="E29" s="22" t="s">
        <v>113</v>
      </c>
      <c r="F29" s="23" t="s">
        <v>146</v>
      </c>
      <c r="G29" s="21" t="s">
        <v>155</v>
      </c>
      <c r="H29" s="41" t="s">
        <v>125</v>
      </c>
      <c r="I29" s="21">
        <v>44</v>
      </c>
      <c r="J29" s="21">
        <v>7.5</v>
      </c>
      <c r="K29" s="81" t="s">
        <v>178</v>
      </c>
      <c r="L29"/>
    </row>
    <row r="30" spans="2:12" ht="75.75" thickBot="1" x14ac:dyDescent="0.3">
      <c r="B30" s="9" t="s">
        <v>47</v>
      </c>
      <c r="C30" s="149" t="s">
        <v>82</v>
      </c>
      <c r="D30" s="99" t="s">
        <v>83</v>
      </c>
      <c r="E30" s="58" t="s">
        <v>179</v>
      </c>
      <c r="F30" s="27" t="s">
        <v>161</v>
      </c>
      <c r="G30" s="25" t="s">
        <v>180</v>
      </c>
      <c r="H30" s="62" t="s">
        <v>181</v>
      </c>
      <c r="I30" s="25">
        <v>30</v>
      </c>
      <c r="J30" s="25">
        <v>50</v>
      </c>
      <c r="K30" s="82" t="s">
        <v>182</v>
      </c>
      <c r="L30"/>
    </row>
    <row r="31" spans="2:12" ht="45.75" thickBot="1" x14ac:dyDescent="0.3">
      <c r="B31" s="9" t="s">
        <v>48</v>
      </c>
      <c r="C31" s="150" t="s">
        <v>82</v>
      </c>
      <c r="D31" s="100" t="s">
        <v>83</v>
      </c>
      <c r="E31" s="26" t="s">
        <v>183</v>
      </c>
      <c r="F31" s="27" t="s">
        <v>90</v>
      </c>
      <c r="G31" s="25">
        <v>33</v>
      </c>
      <c r="H31" s="62" t="s">
        <v>184</v>
      </c>
      <c r="I31" s="25">
        <v>14</v>
      </c>
      <c r="J31" s="25">
        <v>25</v>
      </c>
      <c r="K31" s="82" t="s">
        <v>185</v>
      </c>
      <c r="L31"/>
    </row>
    <row r="32" spans="2:12" ht="30.75" thickBot="1" x14ac:dyDescent="0.3">
      <c r="B32" s="9" t="s">
        <v>51</v>
      </c>
      <c r="C32" s="150" t="s">
        <v>186</v>
      </c>
      <c r="D32" s="100" t="s">
        <v>187</v>
      </c>
      <c r="E32" s="26" t="s">
        <v>83</v>
      </c>
      <c r="F32" s="27" t="s">
        <v>188</v>
      </c>
      <c r="G32" s="25" t="s">
        <v>189</v>
      </c>
      <c r="H32" s="62" t="s">
        <v>190</v>
      </c>
      <c r="I32" s="25">
        <v>30</v>
      </c>
      <c r="J32" s="25">
        <v>125</v>
      </c>
      <c r="K32" s="82" t="s">
        <v>191</v>
      </c>
      <c r="L32"/>
    </row>
    <row r="33" spans="2:12" ht="30.75" thickBot="1" x14ac:dyDescent="0.3">
      <c r="B33" s="9" t="s">
        <v>53</v>
      </c>
      <c r="C33" s="143" t="s">
        <v>192</v>
      </c>
      <c r="D33" s="59" t="s">
        <v>193</v>
      </c>
      <c r="E33" s="60" t="s">
        <v>132</v>
      </c>
      <c r="F33" s="23" t="s">
        <v>194</v>
      </c>
      <c r="G33" s="21">
        <v>45</v>
      </c>
      <c r="H33" s="41" t="s">
        <v>195</v>
      </c>
      <c r="I33" s="21">
        <v>14</v>
      </c>
      <c r="J33" s="21">
        <v>100</v>
      </c>
      <c r="K33" s="81" t="s">
        <v>196</v>
      </c>
      <c r="L33"/>
    </row>
    <row r="34" spans="2:12" ht="45.75" thickBot="1" x14ac:dyDescent="0.3">
      <c r="B34" s="9" t="s">
        <v>54</v>
      </c>
      <c r="C34" s="151" t="s">
        <v>112</v>
      </c>
      <c r="D34" s="112" t="s">
        <v>77</v>
      </c>
      <c r="E34" s="20" t="s">
        <v>113</v>
      </c>
      <c r="F34" s="23" t="s">
        <v>109</v>
      </c>
      <c r="G34" s="21">
        <v>45</v>
      </c>
      <c r="H34" s="41" t="s">
        <v>197</v>
      </c>
      <c r="I34" s="21">
        <v>14</v>
      </c>
      <c r="J34" s="21">
        <v>25</v>
      </c>
      <c r="K34" s="81" t="s">
        <v>198</v>
      </c>
      <c r="L34"/>
    </row>
    <row r="35" spans="2:12" ht="60.75" thickBot="1" x14ac:dyDescent="0.3">
      <c r="B35" s="9" t="s">
        <v>199</v>
      </c>
      <c r="C35" s="147" t="s">
        <v>82</v>
      </c>
      <c r="D35" s="31" t="s">
        <v>83</v>
      </c>
      <c r="E35" s="26" t="s">
        <v>200</v>
      </c>
      <c r="F35" s="27" t="s">
        <v>201</v>
      </c>
      <c r="G35" s="25">
        <v>25</v>
      </c>
      <c r="H35" s="62" t="s">
        <v>202</v>
      </c>
      <c r="I35" s="25">
        <v>30</v>
      </c>
      <c r="J35" s="25">
        <v>12.5</v>
      </c>
      <c r="K35" s="82" t="s">
        <v>203</v>
      </c>
      <c r="L35"/>
    </row>
    <row r="36" spans="2:12" ht="45.75" thickBot="1" x14ac:dyDescent="0.3">
      <c r="B36" s="9" t="s">
        <v>56</v>
      </c>
      <c r="C36" s="144" t="s">
        <v>82</v>
      </c>
      <c r="D36" s="93" t="s">
        <v>83</v>
      </c>
      <c r="E36" s="22" t="s">
        <v>204</v>
      </c>
      <c r="F36" s="23" t="s">
        <v>100</v>
      </c>
      <c r="G36" s="21" t="s">
        <v>180</v>
      </c>
      <c r="H36" s="41" t="s">
        <v>205</v>
      </c>
      <c r="I36" s="21">
        <v>30</v>
      </c>
      <c r="J36" s="21">
        <v>90</v>
      </c>
      <c r="K36" s="81" t="s">
        <v>206</v>
      </c>
      <c r="L36"/>
    </row>
    <row r="37" spans="2:12" ht="60.75" thickBot="1" x14ac:dyDescent="0.3">
      <c r="B37" s="9" t="s">
        <v>57</v>
      </c>
      <c r="C37" s="144" t="s">
        <v>207</v>
      </c>
      <c r="D37" s="95" t="s">
        <v>208</v>
      </c>
      <c r="E37" s="22" t="s">
        <v>123</v>
      </c>
      <c r="F37" s="23" t="s">
        <v>165</v>
      </c>
      <c r="G37" s="21">
        <v>45</v>
      </c>
      <c r="H37" s="41" t="s">
        <v>171</v>
      </c>
      <c r="I37" s="21">
        <v>30</v>
      </c>
      <c r="J37" s="21">
        <v>15</v>
      </c>
      <c r="K37" s="81" t="s">
        <v>126</v>
      </c>
      <c r="L37"/>
    </row>
    <row r="38" spans="2:12" ht="60.75" thickBot="1" x14ac:dyDescent="0.3">
      <c r="B38" s="9" t="s">
        <v>59</v>
      </c>
      <c r="C38" s="147" t="s">
        <v>136</v>
      </c>
      <c r="D38" s="100">
        <v>45808</v>
      </c>
      <c r="E38" s="26" t="s">
        <v>209</v>
      </c>
      <c r="F38" s="27" t="s">
        <v>210</v>
      </c>
      <c r="G38" s="25">
        <v>65</v>
      </c>
      <c r="H38" s="62" t="s">
        <v>211</v>
      </c>
      <c r="I38" s="25">
        <v>44</v>
      </c>
      <c r="J38" s="25">
        <v>50</v>
      </c>
      <c r="K38" s="82" t="s">
        <v>212</v>
      </c>
      <c r="L38"/>
    </row>
    <row r="39" spans="2:12" ht="45.75" thickBot="1" x14ac:dyDescent="0.3">
      <c r="B39" s="9" t="s">
        <v>213</v>
      </c>
      <c r="C39" s="145">
        <v>45748</v>
      </c>
      <c r="D39" s="135" t="s">
        <v>214</v>
      </c>
      <c r="E39" s="58"/>
      <c r="F39" s="27" t="s">
        <v>133</v>
      </c>
      <c r="G39" s="25" t="s">
        <v>215</v>
      </c>
      <c r="H39" s="62" t="s">
        <v>216</v>
      </c>
      <c r="I39" s="25">
        <v>30</v>
      </c>
      <c r="J39" s="25">
        <v>40</v>
      </c>
      <c r="K39" s="82" t="s">
        <v>217</v>
      </c>
      <c r="L39"/>
    </row>
    <row r="40" spans="2:12" ht="15.75" thickBot="1" x14ac:dyDescent="0.3">
      <c r="B40" s="51" t="s">
        <v>62</v>
      </c>
      <c r="C40" s="153" t="s">
        <v>82</v>
      </c>
      <c r="D40" s="34"/>
      <c r="E40" s="29" t="s">
        <v>218</v>
      </c>
      <c r="F40" s="30"/>
      <c r="G40" s="28">
        <v>45</v>
      </c>
      <c r="H40" s="50"/>
      <c r="I40" s="28">
        <v>30</v>
      </c>
      <c r="J40" s="28">
        <v>35</v>
      </c>
      <c r="K40" s="88" t="s">
        <v>219</v>
      </c>
      <c r="L40"/>
    </row>
    <row r="41" spans="2:12" x14ac:dyDescent="0.25">
      <c r="F41" s="15" t="s">
        <v>220</v>
      </c>
      <c r="L41"/>
    </row>
    <row r="42" spans="2:12" x14ac:dyDescent="0.25">
      <c r="L42"/>
    </row>
    <row r="43" spans="2:12" x14ac:dyDescent="0.25">
      <c r="L43"/>
    </row>
    <row r="44" spans="2:12" x14ac:dyDescent="0.25">
      <c r="L44"/>
    </row>
    <row r="45" spans="2:12" x14ac:dyDescent="0.25">
      <c r="L45"/>
    </row>
    <row r="46" spans="2:12" x14ac:dyDescent="0.25">
      <c r="L46"/>
    </row>
    <row r="47" spans="2:12" x14ac:dyDescent="0.25">
      <c r="L47"/>
    </row>
    <row r="48" spans="2:12" x14ac:dyDescent="0.25">
      <c r="L48"/>
    </row>
  </sheetData>
  <mergeCells count="1">
    <mergeCell ref="B2:K2"/>
  </mergeCells>
  <conditionalFormatting sqref="C4:K40">
    <cfRule type="containsBlanks" dxfId="23" priority="1">
      <formula>LEN(TRIM(C4))=0</formula>
    </cfRule>
    <cfRule type="expression" dxfId="22" priority="2">
      <formula>ISODD(ROW())</formula>
    </cfRule>
    <cfRule type="expression" dxfId="21" priority="3">
      <formula>ISEVEN(ROW())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5C00-B836-4099-A7ED-13E1AFE01901}">
  <dimension ref="B1:K43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2" max="2" width="22.140625" customWidth="1"/>
    <col min="3" max="3" width="17.5703125" style="43" customWidth="1"/>
    <col min="4" max="4" width="19" customWidth="1"/>
    <col min="5" max="5" width="18.5703125" customWidth="1"/>
    <col min="6" max="7" width="13.85546875" customWidth="1"/>
    <col min="8" max="8" width="25.85546875" customWidth="1"/>
    <col min="9" max="9" width="23.85546875" customWidth="1"/>
    <col min="10" max="10" width="16.7109375" customWidth="1"/>
    <col min="11" max="11" width="55.28515625" style="133" customWidth="1"/>
    <col min="12" max="12" width="18.28515625" customWidth="1"/>
    <col min="13" max="13" width="20.7109375" customWidth="1"/>
    <col min="14" max="14" width="19.140625" customWidth="1"/>
    <col min="15" max="15" width="20.7109375" customWidth="1"/>
    <col min="17" max="17" width="25.85546875" customWidth="1"/>
    <col min="18" max="18" width="20.140625" customWidth="1"/>
    <col min="19" max="19" width="15.5703125" customWidth="1"/>
    <col min="20" max="20" width="25.42578125" customWidth="1"/>
  </cols>
  <sheetData>
    <row r="1" spans="2:11" ht="15.75" thickBot="1" x14ac:dyDescent="0.3">
      <c r="B1" s="2" t="s">
        <v>65</v>
      </c>
      <c r="C1" s="136">
        <v>45945</v>
      </c>
      <c r="D1" s="4" t="s">
        <v>66</v>
      </c>
      <c r="E1" s="85">
        <v>45792</v>
      </c>
      <c r="F1" s="14"/>
      <c r="G1" s="14"/>
      <c r="H1" s="1"/>
      <c r="I1" s="1"/>
      <c r="J1" s="1"/>
    </row>
    <row r="2" spans="2:11" ht="15.75" thickBot="1" x14ac:dyDescent="0.3">
      <c r="B2" s="159" t="s">
        <v>221</v>
      </c>
      <c r="C2" s="159"/>
      <c r="D2" s="159"/>
      <c r="E2" s="159"/>
      <c r="F2" s="159"/>
      <c r="G2" s="159"/>
      <c r="H2" s="159"/>
      <c r="I2" s="159"/>
      <c r="J2" s="159"/>
      <c r="K2" s="159"/>
    </row>
    <row r="3" spans="2:11" ht="45.75" thickBot="1" x14ac:dyDescent="0.3">
      <c r="B3" s="10" t="s">
        <v>12</v>
      </c>
      <c r="C3" s="11" t="s">
        <v>69</v>
      </c>
      <c r="D3" s="11" t="s">
        <v>70</v>
      </c>
      <c r="E3" s="11" t="s">
        <v>71</v>
      </c>
      <c r="F3" s="11" t="s">
        <v>72</v>
      </c>
      <c r="G3" s="12" t="s">
        <v>73</v>
      </c>
      <c r="H3" s="12" t="s">
        <v>7</v>
      </c>
      <c r="I3" s="16" t="s">
        <v>74</v>
      </c>
      <c r="J3" s="16" t="s">
        <v>75</v>
      </c>
      <c r="K3" s="134" t="s">
        <v>10</v>
      </c>
    </row>
    <row r="4" spans="2:11" ht="60.75" thickBot="1" x14ac:dyDescent="0.3">
      <c r="B4" s="9" t="s">
        <v>11</v>
      </c>
      <c r="C4" s="137" t="s">
        <v>222</v>
      </c>
      <c r="D4" s="18" t="s">
        <v>223</v>
      </c>
      <c r="E4" s="32" t="s">
        <v>224</v>
      </c>
      <c r="F4" s="19" t="s">
        <v>79</v>
      </c>
      <c r="G4" s="18">
        <v>45</v>
      </c>
      <c r="H4" s="49" t="s">
        <v>80</v>
      </c>
      <c r="I4" s="18">
        <v>14</v>
      </c>
      <c r="J4" s="18">
        <v>7.5</v>
      </c>
      <c r="K4" s="122" t="s">
        <v>81</v>
      </c>
    </row>
    <row r="5" spans="2:11" ht="60.75" thickBot="1" x14ac:dyDescent="0.3">
      <c r="B5" s="9" t="s">
        <v>18</v>
      </c>
      <c r="C5" s="138" t="s">
        <v>82</v>
      </c>
      <c r="D5" s="58"/>
      <c r="E5" s="118" t="s">
        <v>225</v>
      </c>
      <c r="F5" s="27" t="s">
        <v>85</v>
      </c>
      <c r="G5" s="25" t="s">
        <v>86</v>
      </c>
      <c r="H5" s="62" t="s">
        <v>87</v>
      </c>
      <c r="I5" s="25">
        <v>14</v>
      </c>
      <c r="J5" s="25" t="s">
        <v>201</v>
      </c>
      <c r="K5" s="82" t="s">
        <v>88</v>
      </c>
    </row>
    <row r="6" spans="2:11" ht="60.75" thickBot="1" x14ac:dyDescent="0.3">
      <c r="B6" s="9" t="s">
        <v>14</v>
      </c>
      <c r="C6" s="139" t="s">
        <v>82</v>
      </c>
      <c r="D6" s="60"/>
      <c r="E6" s="120" t="s">
        <v>226</v>
      </c>
      <c r="F6" s="23" t="s">
        <v>90</v>
      </c>
      <c r="G6" s="21">
        <v>55</v>
      </c>
      <c r="H6" s="41" t="s">
        <v>91</v>
      </c>
      <c r="I6" s="21">
        <v>14</v>
      </c>
      <c r="J6" s="21" t="s">
        <v>165</v>
      </c>
      <c r="K6" s="81" t="s">
        <v>92</v>
      </c>
    </row>
    <row r="7" spans="2:11" ht="60.75" thickBot="1" x14ac:dyDescent="0.3">
      <c r="B7" s="9" t="s">
        <v>19</v>
      </c>
      <c r="C7" s="138" t="s">
        <v>227</v>
      </c>
      <c r="D7" s="58" t="s">
        <v>228</v>
      </c>
      <c r="E7" s="54" t="s">
        <v>113</v>
      </c>
      <c r="F7" s="27" t="s">
        <v>94</v>
      </c>
      <c r="G7" s="25">
        <v>30</v>
      </c>
      <c r="H7" s="62" t="s">
        <v>95</v>
      </c>
      <c r="I7" s="62" t="s">
        <v>96</v>
      </c>
      <c r="J7" s="25" t="s">
        <v>229</v>
      </c>
      <c r="K7" s="82" t="s">
        <v>97</v>
      </c>
    </row>
    <row r="8" spans="2:11" ht="30" customHeight="1" thickBot="1" x14ac:dyDescent="0.3">
      <c r="B8" s="9" t="s">
        <v>20</v>
      </c>
      <c r="C8" s="140" t="s">
        <v>230</v>
      </c>
      <c r="D8" s="21" t="s">
        <v>231</v>
      </c>
      <c r="E8" s="100"/>
      <c r="F8" s="23" t="s">
        <v>100</v>
      </c>
      <c r="G8" s="21">
        <v>90</v>
      </c>
      <c r="H8" s="41" t="s">
        <v>101</v>
      </c>
      <c r="I8" s="41" t="s">
        <v>96</v>
      </c>
      <c r="J8" s="21" t="s">
        <v>165</v>
      </c>
      <c r="K8" s="81" t="s">
        <v>102</v>
      </c>
    </row>
    <row r="9" spans="2:11" ht="60.75" thickBot="1" x14ac:dyDescent="0.3">
      <c r="B9" s="9" t="s">
        <v>21</v>
      </c>
      <c r="C9" s="80" t="s">
        <v>227</v>
      </c>
      <c r="D9" s="25" t="s">
        <v>228</v>
      </c>
      <c r="E9" s="95"/>
      <c r="F9" s="27" t="s">
        <v>103</v>
      </c>
      <c r="G9" s="25">
        <v>30</v>
      </c>
      <c r="H9" s="62" t="s">
        <v>104</v>
      </c>
      <c r="I9" s="62" t="s">
        <v>96</v>
      </c>
      <c r="J9" s="25" t="s">
        <v>138</v>
      </c>
      <c r="K9" s="82" t="s">
        <v>105</v>
      </c>
    </row>
    <row r="10" spans="2:11" ht="30" customHeight="1" thickBot="1" x14ac:dyDescent="0.3">
      <c r="B10" s="9" t="s">
        <v>22</v>
      </c>
      <c r="C10" s="140" t="s">
        <v>82</v>
      </c>
      <c r="D10" s="21"/>
      <c r="E10" s="100" t="s">
        <v>226</v>
      </c>
      <c r="F10" s="23" t="s">
        <v>94</v>
      </c>
      <c r="G10" s="21">
        <v>60</v>
      </c>
      <c r="H10" s="41" t="s">
        <v>107</v>
      </c>
      <c r="I10" s="21">
        <v>14</v>
      </c>
      <c r="J10" s="21" t="s">
        <v>79</v>
      </c>
      <c r="K10" s="81" t="s">
        <v>108</v>
      </c>
    </row>
    <row r="11" spans="2:11" ht="60.75" thickBot="1" x14ac:dyDescent="0.3">
      <c r="B11" s="9" t="s">
        <v>23</v>
      </c>
      <c r="C11" s="139" t="s">
        <v>227</v>
      </c>
      <c r="D11" s="60" t="s">
        <v>228</v>
      </c>
      <c r="E11" s="119"/>
      <c r="F11" s="23" t="s">
        <v>109</v>
      </c>
      <c r="G11" s="21">
        <v>17.5</v>
      </c>
      <c r="H11" s="41" t="s">
        <v>110</v>
      </c>
      <c r="I11" s="41" t="s">
        <v>96</v>
      </c>
      <c r="J11" s="21" t="s">
        <v>201</v>
      </c>
      <c r="K11" s="81" t="s">
        <v>111</v>
      </c>
    </row>
    <row r="12" spans="2:11" ht="75.75" thickBot="1" x14ac:dyDescent="0.3">
      <c r="B12" s="9" t="s">
        <v>25</v>
      </c>
      <c r="C12" s="80" t="s">
        <v>232</v>
      </c>
      <c r="D12" s="25" t="s">
        <v>228</v>
      </c>
      <c r="E12" s="33" t="s">
        <v>106</v>
      </c>
      <c r="F12" s="27" t="s">
        <v>85</v>
      </c>
      <c r="G12" s="25">
        <v>90</v>
      </c>
      <c r="H12" s="62" t="s">
        <v>114</v>
      </c>
      <c r="I12" s="25">
        <v>14</v>
      </c>
      <c r="J12" s="25" t="s">
        <v>201</v>
      </c>
      <c r="K12" s="82" t="s">
        <v>115</v>
      </c>
    </row>
    <row r="13" spans="2:11" ht="60.75" thickBot="1" x14ac:dyDescent="0.3">
      <c r="B13" s="9" t="s">
        <v>26</v>
      </c>
      <c r="C13" s="139" t="s">
        <v>233</v>
      </c>
      <c r="D13" s="60" t="s">
        <v>234</v>
      </c>
      <c r="E13" s="118" t="s">
        <v>235</v>
      </c>
      <c r="F13" s="27" t="s">
        <v>119</v>
      </c>
      <c r="G13" s="25">
        <v>30</v>
      </c>
      <c r="H13" s="62" t="s">
        <v>120</v>
      </c>
      <c r="I13" s="25">
        <v>14</v>
      </c>
      <c r="J13" s="25" t="s">
        <v>79</v>
      </c>
      <c r="K13" s="82" t="s">
        <v>121</v>
      </c>
    </row>
    <row r="14" spans="2:11" ht="60.75" thickBot="1" x14ac:dyDescent="0.3">
      <c r="B14" s="9" t="s">
        <v>28</v>
      </c>
      <c r="C14" s="140" t="s">
        <v>222</v>
      </c>
      <c r="D14" s="21" t="s">
        <v>223</v>
      </c>
      <c r="E14" s="100" t="s">
        <v>236</v>
      </c>
      <c r="F14" s="23" t="s">
        <v>124</v>
      </c>
      <c r="G14" s="21">
        <v>37.5</v>
      </c>
      <c r="H14" s="41" t="s">
        <v>125</v>
      </c>
      <c r="I14" s="21">
        <v>14</v>
      </c>
      <c r="J14" s="21">
        <v>45787</v>
      </c>
      <c r="K14" s="81" t="s">
        <v>126</v>
      </c>
    </row>
    <row r="15" spans="2:11" ht="75.75" thickBot="1" x14ac:dyDescent="0.3">
      <c r="B15" s="9" t="s">
        <v>29</v>
      </c>
      <c r="C15" s="139" t="s">
        <v>232</v>
      </c>
      <c r="D15" s="60" t="s">
        <v>228</v>
      </c>
      <c r="E15" s="57" t="s">
        <v>106</v>
      </c>
      <c r="F15" s="23" t="s">
        <v>127</v>
      </c>
      <c r="G15" s="21">
        <v>90</v>
      </c>
      <c r="H15" s="41" t="s">
        <v>128</v>
      </c>
      <c r="I15" s="21">
        <v>14</v>
      </c>
      <c r="J15" s="21" t="s">
        <v>79</v>
      </c>
      <c r="K15" s="81" t="s">
        <v>129</v>
      </c>
    </row>
    <row r="16" spans="2:11" ht="75.75" thickBot="1" x14ac:dyDescent="0.3">
      <c r="B16" s="9" t="s">
        <v>130</v>
      </c>
      <c r="C16" s="138" t="s">
        <v>82</v>
      </c>
      <c r="D16" s="58"/>
      <c r="E16" s="118" t="s">
        <v>132</v>
      </c>
      <c r="F16" s="27" t="s">
        <v>133</v>
      </c>
      <c r="G16" s="25">
        <v>10.5</v>
      </c>
      <c r="H16" s="62" t="s">
        <v>134</v>
      </c>
      <c r="I16" s="25">
        <v>14</v>
      </c>
      <c r="J16" s="25" t="s">
        <v>165</v>
      </c>
      <c r="K16" s="82" t="s">
        <v>237</v>
      </c>
    </row>
    <row r="17" spans="2:11" ht="30.75" customHeight="1" thickBot="1" x14ac:dyDescent="0.3">
      <c r="B17" s="9" t="s">
        <v>32</v>
      </c>
      <c r="C17" s="139" t="s">
        <v>192</v>
      </c>
      <c r="D17" s="60" t="s">
        <v>132</v>
      </c>
      <c r="E17" s="119" t="s">
        <v>238</v>
      </c>
      <c r="F17" s="23" t="s">
        <v>138</v>
      </c>
      <c r="G17" s="21">
        <v>65</v>
      </c>
      <c r="H17" s="41" t="s">
        <v>139</v>
      </c>
      <c r="I17" s="21"/>
      <c r="J17" s="21" t="s">
        <v>142</v>
      </c>
      <c r="K17" s="81" t="s">
        <v>140</v>
      </c>
    </row>
    <row r="18" spans="2:11" ht="30.75" customHeight="1" thickBot="1" x14ac:dyDescent="0.3">
      <c r="B18" s="9" t="s">
        <v>16</v>
      </c>
      <c r="C18" s="138" t="s">
        <v>239</v>
      </c>
      <c r="D18" s="58" t="s">
        <v>223</v>
      </c>
      <c r="E18" s="118" t="s">
        <v>106</v>
      </c>
      <c r="F18" s="27" t="s">
        <v>142</v>
      </c>
      <c r="G18" s="25">
        <v>75</v>
      </c>
      <c r="H18" s="62" t="s">
        <v>125</v>
      </c>
      <c r="I18" s="25">
        <v>21</v>
      </c>
      <c r="J18" s="25">
        <v>45787</v>
      </c>
      <c r="K18" s="82" t="s">
        <v>143</v>
      </c>
    </row>
    <row r="19" spans="2:11" ht="60.75" thickBot="1" x14ac:dyDescent="0.3">
      <c r="B19" s="9" t="s">
        <v>33</v>
      </c>
      <c r="C19" s="139">
        <v>45731</v>
      </c>
      <c r="D19" s="60" t="s">
        <v>231</v>
      </c>
      <c r="E19" s="117"/>
      <c r="F19" s="23" t="s">
        <v>103</v>
      </c>
      <c r="G19" s="21">
        <v>90</v>
      </c>
      <c r="H19" s="41" t="s">
        <v>240</v>
      </c>
      <c r="I19" s="21"/>
      <c r="J19" s="21" t="s">
        <v>201</v>
      </c>
      <c r="K19" s="81"/>
    </row>
    <row r="20" spans="2:11" ht="30" customHeight="1" thickBot="1" x14ac:dyDescent="0.3">
      <c r="B20" s="9" t="s">
        <v>34</v>
      </c>
      <c r="C20" s="141" t="s">
        <v>232</v>
      </c>
      <c r="D20" s="115" t="s">
        <v>228</v>
      </c>
      <c r="E20" s="121" t="s">
        <v>106</v>
      </c>
      <c r="F20" s="27" t="s">
        <v>146</v>
      </c>
      <c r="G20" s="25">
        <v>50</v>
      </c>
      <c r="H20" s="62" t="s">
        <v>147</v>
      </c>
      <c r="I20" s="25">
        <v>14</v>
      </c>
      <c r="J20" s="25" t="s">
        <v>79</v>
      </c>
      <c r="K20" s="82" t="s">
        <v>148</v>
      </c>
    </row>
    <row r="21" spans="2:11" ht="75.75" thickBot="1" x14ac:dyDescent="0.3">
      <c r="B21" s="9" t="s">
        <v>35</v>
      </c>
      <c r="C21" s="142" t="s">
        <v>149</v>
      </c>
      <c r="D21" s="111"/>
      <c r="E21" s="26"/>
      <c r="F21" s="27" t="s">
        <v>150</v>
      </c>
      <c r="G21" s="25" t="s">
        <v>151</v>
      </c>
      <c r="H21" s="62" t="s">
        <v>241</v>
      </c>
      <c r="I21" s="25"/>
      <c r="J21" s="25" t="s">
        <v>138</v>
      </c>
      <c r="K21" s="82" t="s">
        <v>153</v>
      </c>
    </row>
    <row r="22" spans="2:11" ht="75.75" thickBot="1" x14ac:dyDescent="0.3">
      <c r="B22" s="9" t="s">
        <v>36</v>
      </c>
      <c r="C22" s="143" t="s">
        <v>232</v>
      </c>
      <c r="D22" s="59" t="s">
        <v>228</v>
      </c>
      <c r="E22" s="60" t="s">
        <v>106</v>
      </c>
      <c r="F22" s="23" t="s">
        <v>154</v>
      </c>
      <c r="G22" s="21" t="s">
        <v>155</v>
      </c>
      <c r="H22" s="41" t="s">
        <v>128</v>
      </c>
      <c r="I22" s="21">
        <v>21</v>
      </c>
      <c r="J22" s="21" t="s">
        <v>201</v>
      </c>
      <c r="K22" s="81" t="s">
        <v>156</v>
      </c>
    </row>
    <row r="23" spans="2:11" ht="75.75" thickBot="1" x14ac:dyDescent="0.3">
      <c r="B23" s="9" t="s">
        <v>37</v>
      </c>
      <c r="C23" s="144" t="s">
        <v>242</v>
      </c>
      <c r="D23" s="95" t="s">
        <v>228</v>
      </c>
      <c r="E23" s="22" t="s">
        <v>235</v>
      </c>
      <c r="F23" s="23" t="s">
        <v>142</v>
      </c>
      <c r="G23" s="21">
        <v>45</v>
      </c>
      <c r="H23" s="41" t="s">
        <v>158</v>
      </c>
      <c r="I23" s="21">
        <v>14</v>
      </c>
      <c r="J23" s="21" t="s">
        <v>201</v>
      </c>
      <c r="K23" s="81" t="s">
        <v>159</v>
      </c>
    </row>
    <row r="24" spans="2:11" ht="75.75" thickBot="1" x14ac:dyDescent="0.3">
      <c r="B24" s="9" t="s">
        <v>38</v>
      </c>
      <c r="C24" s="145" t="s">
        <v>243</v>
      </c>
      <c r="D24" s="99" t="s">
        <v>244</v>
      </c>
      <c r="E24" s="58"/>
      <c r="F24" s="27" t="s">
        <v>161</v>
      </c>
      <c r="G24" s="25" t="s">
        <v>155</v>
      </c>
      <c r="H24" s="62" t="s">
        <v>162</v>
      </c>
      <c r="I24" s="25"/>
      <c r="J24" s="25" t="s">
        <v>142</v>
      </c>
      <c r="K24" s="82" t="s">
        <v>163</v>
      </c>
    </row>
    <row r="25" spans="2:11" ht="60.75" thickBot="1" x14ac:dyDescent="0.3">
      <c r="B25" s="9" t="s">
        <v>39</v>
      </c>
      <c r="C25" s="146" t="s">
        <v>222</v>
      </c>
      <c r="D25" s="101" t="s">
        <v>223</v>
      </c>
      <c r="E25" s="60" t="s">
        <v>245</v>
      </c>
      <c r="F25" s="23" t="s">
        <v>165</v>
      </c>
      <c r="G25" s="21">
        <v>45</v>
      </c>
      <c r="H25" s="41" t="s">
        <v>166</v>
      </c>
      <c r="I25" s="21">
        <v>14</v>
      </c>
      <c r="J25" s="21">
        <v>45950</v>
      </c>
      <c r="K25" s="81" t="s">
        <v>167</v>
      </c>
    </row>
    <row r="26" spans="2:11" ht="105.75" thickBot="1" x14ac:dyDescent="0.3">
      <c r="B26" s="9" t="s">
        <v>40</v>
      </c>
      <c r="C26" s="145" t="s">
        <v>192</v>
      </c>
      <c r="D26" s="99" t="s">
        <v>132</v>
      </c>
      <c r="E26" s="58" t="s">
        <v>238</v>
      </c>
      <c r="F26" s="27" t="s">
        <v>146</v>
      </c>
      <c r="G26" s="25">
        <v>45</v>
      </c>
      <c r="H26" s="62" t="s">
        <v>168</v>
      </c>
      <c r="I26" s="25"/>
      <c r="J26" s="25" t="s">
        <v>109</v>
      </c>
      <c r="K26" s="82" t="s">
        <v>169</v>
      </c>
    </row>
    <row r="27" spans="2:11" ht="60.75" thickBot="1" x14ac:dyDescent="0.3">
      <c r="B27" s="9" t="s">
        <v>43</v>
      </c>
      <c r="C27" s="147" t="s">
        <v>222</v>
      </c>
      <c r="D27" s="100" t="s">
        <v>223</v>
      </c>
      <c r="E27" s="26" t="s">
        <v>106</v>
      </c>
      <c r="F27" s="27" t="s">
        <v>170</v>
      </c>
      <c r="G27" s="25">
        <v>45</v>
      </c>
      <c r="H27" s="62" t="s">
        <v>171</v>
      </c>
      <c r="I27" s="25">
        <v>30</v>
      </c>
      <c r="J27" s="25">
        <v>45945</v>
      </c>
      <c r="K27" s="82" t="s">
        <v>172</v>
      </c>
    </row>
    <row r="28" spans="2:11" ht="45.75" thickBot="1" x14ac:dyDescent="0.3">
      <c r="B28" s="9" t="s">
        <v>45</v>
      </c>
      <c r="C28" s="148" t="s">
        <v>246</v>
      </c>
      <c r="D28" s="114" t="s">
        <v>231</v>
      </c>
      <c r="E28" s="60"/>
      <c r="F28" s="23" t="s">
        <v>161</v>
      </c>
      <c r="G28" s="21" t="s">
        <v>151</v>
      </c>
      <c r="H28" s="41" t="s">
        <v>175</v>
      </c>
      <c r="I28" s="21">
        <v>14</v>
      </c>
      <c r="J28" s="21" t="s">
        <v>138</v>
      </c>
      <c r="K28" s="81" t="s">
        <v>176</v>
      </c>
    </row>
    <row r="29" spans="2:11" ht="60.75" thickBot="1" x14ac:dyDescent="0.3">
      <c r="B29" s="9" t="s">
        <v>46</v>
      </c>
      <c r="C29" s="142" t="s">
        <v>222</v>
      </c>
      <c r="D29" s="33" t="s">
        <v>223</v>
      </c>
      <c r="E29" s="22" t="s">
        <v>106</v>
      </c>
      <c r="F29" s="23" t="s">
        <v>146</v>
      </c>
      <c r="G29" s="21" t="s">
        <v>155</v>
      </c>
      <c r="H29" s="41" t="s">
        <v>125</v>
      </c>
      <c r="I29" s="21">
        <v>44</v>
      </c>
      <c r="J29" s="21">
        <v>45787</v>
      </c>
      <c r="K29" s="81" t="s">
        <v>178</v>
      </c>
    </row>
    <row r="30" spans="2:11" ht="75.75" thickBot="1" x14ac:dyDescent="0.3">
      <c r="B30" s="9" t="s">
        <v>47</v>
      </c>
      <c r="C30" s="149" t="s">
        <v>82</v>
      </c>
      <c r="D30" s="99"/>
      <c r="E30" s="58" t="s">
        <v>247</v>
      </c>
      <c r="F30" s="27" t="s">
        <v>161</v>
      </c>
      <c r="G30" s="25" t="s">
        <v>151</v>
      </c>
      <c r="H30" s="62" t="s">
        <v>181</v>
      </c>
      <c r="I30" s="25">
        <v>30</v>
      </c>
      <c r="J30" s="25" t="s">
        <v>142</v>
      </c>
      <c r="K30" s="82" t="s">
        <v>182</v>
      </c>
    </row>
    <row r="31" spans="2:11" ht="45.75" thickBot="1" x14ac:dyDescent="0.3">
      <c r="B31" s="9" t="s">
        <v>48</v>
      </c>
      <c r="C31" s="150" t="s">
        <v>248</v>
      </c>
      <c r="D31" s="100"/>
      <c r="E31" s="26" t="s">
        <v>249</v>
      </c>
      <c r="F31" s="27" t="s">
        <v>90</v>
      </c>
      <c r="G31" s="25">
        <v>33</v>
      </c>
      <c r="H31" s="62" t="s">
        <v>184</v>
      </c>
      <c r="I31" s="25">
        <v>14</v>
      </c>
      <c r="J31" s="25" t="s">
        <v>201</v>
      </c>
      <c r="K31" s="82" t="s">
        <v>185</v>
      </c>
    </row>
    <row r="32" spans="2:11" ht="30.75" thickBot="1" x14ac:dyDescent="0.3">
      <c r="B32" s="9" t="s">
        <v>51</v>
      </c>
      <c r="C32" s="150" t="s">
        <v>186</v>
      </c>
      <c r="D32" s="100" t="s">
        <v>250</v>
      </c>
      <c r="E32" s="26"/>
      <c r="F32" s="27" t="s">
        <v>188</v>
      </c>
      <c r="G32" s="25" t="s">
        <v>189</v>
      </c>
      <c r="H32" s="62" t="s">
        <v>190</v>
      </c>
      <c r="I32" s="25">
        <v>30</v>
      </c>
      <c r="J32" s="25" t="s">
        <v>251</v>
      </c>
      <c r="K32" s="82" t="s">
        <v>191</v>
      </c>
    </row>
    <row r="33" spans="2:11" ht="30.75" thickBot="1" x14ac:dyDescent="0.3">
      <c r="B33" s="9" t="s">
        <v>53</v>
      </c>
      <c r="C33" s="143" t="s">
        <v>252</v>
      </c>
      <c r="D33" s="59" t="s">
        <v>253</v>
      </c>
      <c r="E33" s="60" t="s">
        <v>132</v>
      </c>
      <c r="F33" s="23" t="s">
        <v>194</v>
      </c>
      <c r="G33" s="21">
        <v>45</v>
      </c>
      <c r="H33" s="41" t="s">
        <v>195</v>
      </c>
      <c r="I33" s="21">
        <v>14</v>
      </c>
      <c r="J33" s="21" t="s">
        <v>254</v>
      </c>
      <c r="K33" s="81" t="s">
        <v>196</v>
      </c>
    </row>
    <row r="34" spans="2:11" ht="45.75" thickBot="1" x14ac:dyDescent="0.3">
      <c r="B34" s="9" t="s">
        <v>54</v>
      </c>
      <c r="C34" s="151" t="s">
        <v>232</v>
      </c>
      <c r="D34" s="112" t="s">
        <v>228</v>
      </c>
      <c r="E34" s="20" t="s">
        <v>106</v>
      </c>
      <c r="F34" s="23" t="s">
        <v>109</v>
      </c>
      <c r="G34" s="21">
        <v>45</v>
      </c>
      <c r="H34" s="41" t="s">
        <v>197</v>
      </c>
      <c r="I34" s="21">
        <v>14</v>
      </c>
      <c r="J34" s="21" t="s">
        <v>201</v>
      </c>
      <c r="K34" s="81" t="s">
        <v>198</v>
      </c>
    </row>
    <row r="35" spans="2:11" ht="60.75" thickBot="1" x14ac:dyDescent="0.3">
      <c r="B35" s="9" t="s">
        <v>199</v>
      </c>
      <c r="C35" s="147" t="s">
        <v>255</v>
      </c>
      <c r="D35" s="31" t="s">
        <v>256</v>
      </c>
      <c r="E35" s="26" t="s">
        <v>257</v>
      </c>
      <c r="F35" s="27" t="s">
        <v>201</v>
      </c>
      <c r="G35" s="25">
        <v>25</v>
      </c>
      <c r="H35" s="62" t="s">
        <v>202</v>
      </c>
      <c r="I35" s="25">
        <v>30</v>
      </c>
      <c r="J35" s="25">
        <v>45945</v>
      </c>
      <c r="K35" s="82" t="s">
        <v>203</v>
      </c>
    </row>
    <row r="36" spans="2:11" ht="45.75" thickBot="1" x14ac:dyDescent="0.3">
      <c r="B36" s="9" t="s">
        <v>56</v>
      </c>
      <c r="C36" s="144" t="s">
        <v>258</v>
      </c>
      <c r="D36" s="93" t="s">
        <v>244</v>
      </c>
      <c r="E36" s="22" t="s">
        <v>238</v>
      </c>
      <c r="F36" s="23" t="s">
        <v>100</v>
      </c>
      <c r="G36" s="21" t="s">
        <v>180</v>
      </c>
      <c r="H36" s="41" t="s">
        <v>205</v>
      </c>
      <c r="I36" s="21">
        <v>30</v>
      </c>
      <c r="J36" s="21" t="s">
        <v>103</v>
      </c>
      <c r="K36" s="81"/>
    </row>
    <row r="37" spans="2:11" ht="60.75" thickBot="1" x14ac:dyDescent="0.3">
      <c r="B37" s="9" t="s">
        <v>57</v>
      </c>
      <c r="C37" s="144" t="s">
        <v>222</v>
      </c>
      <c r="D37" s="95" t="s">
        <v>223</v>
      </c>
      <c r="E37" s="22" t="s">
        <v>236</v>
      </c>
      <c r="F37" s="23" t="s">
        <v>165</v>
      </c>
      <c r="G37" s="21">
        <v>45</v>
      </c>
      <c r="H37" s="41" t="s">
        <v>171</v>
      </c>
      <c r="I37" s="21">
        <v>30</v>
      </c>
      <c r="J37" s="21">
        <v>45950</v>
      </c>
      <c r="K37" s="81" t="s">
        <v>126</v>
      </c>
    </row>
    <row r="38" spans="2:11" ht="60.75" thickBot="1" x14ac:dyDescent="0.3">
      <c r="B38" s="9" t="s">
        <v>59</v>
      </c>
      <c r="C38" s="147" t="s">
        <v>192</v>
      </c>
      <c r="D38" s="100" t="s">
        <v>132</v>
      </c>
      <c r="E38" s="26" t="s">
        <v>132</v>
      </c>
      <c r="F38" s="27" t="s">
        <v>210</v>
      </c>
      <c r="G38" s="25">
        <v>65</v>
      </c>
      <c r="H38" s="62" t="s">
        <v>211</v>
      </c>
      <c r="I38" s="25">
        <v>44</v>
      </c>
      <c r="J38" s="25" t="s">
        <v>142</v>
      </c>
      <c r="K38" s="82" t="s">
        <v>212</v>
      </c>
    </row>
    <row r="39" spans="2:11" ht="45.75" thickBot="1" x14ac:dyDescent="0.3">
      <c r="B39" s="9" t="s">
        <v>213</v>
      </c>
      <c r="C39" s="145" t="s">
        <v>259</v>
      </c>
      <c r="D39" s="135" t="s">
        <v>260</v>
      </c>
      <c r="E39" s="58"/>
      <c r="F39" s="27" t="s">
        <v>133</v>
      </c>
      <c r="G39" s="25" t="s">
        <v>215</v>
      </c>
      <c r="H39" s="62" t="s">
        <v>216</v>
      </c>
      <c r="I39" s="25">
        <v>30</v>
      </c>
      <c r="J39" s="25" t="s">
        <v>165</v>
      </c>
      <c r="K39" s="82" t="s">
        <v>261</v>
      </c>
    </row>
    <row r="40" spans="2:11" ht="60.75" thickBot="1" x14ac:dyDescent="0.3">
      <c r="B40" s="9" t="s">
        <v>62</v>
      </c>
      <c r="C40" s="144" t="s">
        <v>82</v>
      </c>
      <c r="D40" s="111"/>
      <c r="E40" s="22" t="s">
        <v>262</v>
      </c>
      <c r="F40" s="23" t="s">
        <v>142</v>
      </c>
      <c r="G40" s="21">
        <v>45</v>
      </c>
      <c r="H40" s="41" t="s">
        <v>263</v>
      </c>
      <c r="I40" s="21">
        <v>30</v>
      </c>
      <c r="J40" s="21" t="s">
        <v>79</v>
      </c>
      <c r="K40" s="81" t="s">
        <v>219</v>
      </c>
    </row>
    <row r="41" spans="2:11" ht="45.75" thickBot="1" x14ac:dyDescent="0.3">
      <c r="B41" s="9" t="s">
        <v>63</v>
      </c>
      <c r="C41" s="146" t="s">
        <v>264</v>
      </c>
      <c r="D41" s="59" t="s">
        <v>132</v>
      </c>
      <c r="E41" s="60" t="s">
        <v>265</v>
      </c>
      <c r="F41" s="23" t="s">
        <v>103</v>
      </c>
      <c r="G41" s="21">
        <v>30</v>
      </c>
      <c r="H41" s="41" t="s">
        <v>266</v>
      </c>
      <c r="I41" s="21">
        <v>7</v>
      </c>
      <c r="J41" s="21" t="s">
        <v>267</v>
      </c>
      <c r="K41" s="81"/>
    </row>
    <row r="42" spans="2:11" ht="45.75" thickBot="1" x14ac:dyDescent="0.3">
      <c r="B42" s="9" t="s">
        <v>64</v>
      </c>
      <c r="C42" s="152" t="s">
        <v>192</v>
      </c>
      <c r="D42" s="154" t="s">
        <v>132</v>
      </c>
      <c r="E42" s="130" t="s">
        <v>238</v>
      </c>
      <c r="F42" s="46" t="s">
        <v>194</v>
      </c>
      <c r="G42" s="47" t="s">
        <v>301</v>
      </c>
      <c r="H42" s="63" t="s">
        <v>268</v>
      </c>
      <c r="I42" s="47"/>
      <c r="J42" s="47" t="s">
        <v>254</v>
      </c>
      <c r="K42" s="74" t="s">
        <v>269</v>
      </c>
    </row>
    <row r="43" spans="2:11" x14ac:dyDescent="0.25">
      <c r="F43" s="15" t="s">
        <v>220</v>
      </c>
    </row>
  </sheetData>
  <sortState xmlns:xlrd2="http://schemas.microsoft.com/office/spreadsheetml/2017/richdata2" ref="B4:K42">
    <sortCondition ref="B4:B42"/>
  </sortState>
  <mergeCells count="1">
    <mergeCell ref="B2:K2"/>
  </mergeCells>
  <conditionalFormatting sqref="C4:K42">
    <cfRule type="containsBlanks" dxfId="20" priority="1">
      <formula>LEN(TRIM(C4))=0</formula>
    </cfRule>
    <cfRule type="expression" dxfId="19" priority="2">
      <formula>ISODD(ROW())</formula>
    </cfRule>
    <cfRule type="expression" dxfId="18" priority="3">
      <formula>ISEVEN(ROW())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46EA-B0B3-4F8F-89F9-C522444A65B1}">
  <dimension ref="B1:L46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2" max="2" width="22.140625" customWidth="1"/>
    <col min="3" max="3" width="17.5703125" customWidth="1"/>
    <col min="4" max="4" width="19" customWidth="1"/>
    <col min="5" max="5" width="18.5703125" customWidth="1"/>
    <col min="6" max="6" width="13.85546875" customWidth="1"/>
    <col min="7" max="8" width="25.85546875" customWidth="1"/>
    <col min="9" max="9" width="23.85546875" customWidth="1"/>
    <col min="10" max="10" width="16.7109375" customWidth="1"/>
    <col min="11" max="11" width="56.5703125" bestFit="1" customWidth="1"/>
  </cols>
  <sheetData>
    <row r="1" spans="2:12" ht="15.75" thickBot="1" x14ac:dyDescent="0.3">
      <c r="B1" s="2" t="s">
        <v>65</v>
      </c>
      <c r="C1" s="3" t="s">
        <v>270</v>
      </c>
      <c r="D1" s="4" t="s">
        <v>66</v>
      </c>
      <c r="E1" s="5" t="s">
        <v>271</v>
      </c>
      <c r="F1" s="14"/>
      <c r="G1" s="1"/>
      <c r="H1" s="1"/>
      <c r="I1" s="1"/>
      <c r="J1" s="1"/>
      <c r="L1" t="s">
        <v>67</v>
      </c>
    </row>
    <row r="2" spans="2:12" ht="15.75" thickBot="1" x14ac:dyDescent="0.3">
      <c r="B2" s="158" t="s">
        <v>272</v>
      </c>
      <c r="C2" s="158"/>
      <c r="D2" s="158"/>
      <c r="E2" s="158"/>
      <c r="F2" s="158"/>
      <c r="G2" s="158"/>
      <c r="H2" s="158"/>
      <c r="I2" s="158"/>
      <c r="J2" s="158"/>
      <c r="K2" s="158"/>
      <c r="L2" t="s">
        <v>273</v>
      </c>
    </row>
    <row r="3" spans="2:12" ht="45.75" thickBot="1" x14ac:dyDescent="0.3">
      <c r="B3" s="10" t="s">
        <v>12</v>
      </c>
      <c r="C3" s="11" t="s">
        <v>274</v>
      </c>
      <c r="D3" s="11" t="s">
        <v>275</v>
      </c>
      <c r="E3" s="11" t="s">
        <v>71</v>
      </c>
      <c r="F3" s="11" t="s">
        <v>72</v>
      </c>
      <c r="G3" s="12" t="s">
        <v>73</v>
      </c>
      <c r="H3" s="16" t="s">
        <v>276</v>
      </c>
      <c r="I3" s="16" t="s">
        <v>74</v>
      </c>
      <c r="J3" s="16" t="s">
        <v>75</v>
      </c>
      <c r="K3" s="13" t="s">
        <v>10</v>
      </c>
      <c r="L3" t="s">
        <v>277</v>
      </c>
    </row>
    <row r="4" spans="2:12" ht="45.75" thickBot="1" x14ac:dyDescent="0.3">
      <c r="B4" s="9" t="s">
        <v>15</v>
      </c>
      <c r="C4" s="17" t="s">
        <v>278</v>
      </c>
      <c r="D4" s="18" t="s">
        <v>279</v>
      </c>
      <c r="E4" s="32"/>
      <c r="F4" s="19">
        <v>730</v>
      </c>
      <c r="G4" s="18">
        <v>60</v>
      </c>
      <c r="H4" s="49" t="s">
        <v>280</v>
      </c>
      <c r="I4" s="18">
        <v>365</v>
      </c>
      <c r="J4" s="18">
        <v>30</v>
      </c>
      <c r="K4" s="6"/>
    </row>
    <row r="5" spans="2:12" ht="45.75" thickBot="1" x14ac:dyDescent="0.3">
      <c r="B5" s="9" t="s">
        <v>17</v>
      </c>
      <c r="C5" s="53"/>
      <c r="D5" s="58"/>
      <c r="E5" s="118" t="s">
        <v>281</v>
      </c>
      <c r="F5" s="27" t="s">
        <v>282</v>
      </c>
      <c r="G5" s="25">
        <v>30</v>
      </c>
      <c r="H5" s="62" t="s">
        <v>283</v>
      </c>
      <c r="I5" s="25">
        <v>21</v>
      </c>
      <c r="J5" s="25">
        <v>30</v>
      </c>
      <c r="K5" s="8"/>
    </row>
    <row r="6" spans="2:12" ht="60.75" thickBot="1" x14ac:dyDescent="0.3">
      <c r="B6" s="9" t="s">
        <v>284</v>
      </c>
      <c r="C6" s="56"/>
      <c r="D6" s="60"/>
      <c r="E6" s="120" t="s">
        <v>285</v>
      </c>
      <c r="F6" s="23" t="s">
        <v>286</v>
      </c>
      <c r="G6" s="21" t="s">
        <v>287</v>
      </c>
      <c r="H6" s="41" t="s">
        <v>288</v>
      </c>
      <c r="I6" s="21">
        <v>7</v>
      </c>
      <c r="J6" s="21">
        <v>125</v>
      </c>
      <c r="K6" s="7"/>
    </row>
    <row r="7" spans="2:12" ht="45.75" thickBot="1" x14ac:dyDescent="0.3">
      <c r="B7" s="9" t="s">
        <v>14</v>
      </c>
      <c r="C7" s="53"/>
      <c r="D7" s="58"/>
      <c r="E7" s="54" t="s">
        <v>289</v>
      </c>
      <c r="F7" s="27" t="s">
        <v>85</v>
      </c>
      <c r="G7" s="25">
        <v>30</v>
      </c>
      <c r="H7" s="62" t="s">
        <v>290</v>
      </c>
      <c r="I7" s="25">
        <v>14</v>
      </c>
      <c r="J7" s="25">
        <v>150</v>
      </c>
      <c r="K7" s="8"/>
    </row>
    <row r="8" spans="2:12" ht="60.75" thickBot="1" x14ac:dyDescent="0.3">
      <c r="B8" s="9" t="s">
        <v>19</v>
      </c>
      <c r="C8" s="20" t="s">
        <v>291</v>
      </c>
      <c r="D8" s="21" t="s">
        <v>292</v>
      </c>
      <c r="E8" s="100"/>
      <c r="F8" s="23" t="s">
        <v>94</v>
      </c>
      <c r="G8" s="21" t="s">
        <v>293</v>
      </c>
      <c r="H8" s="41" t="s">
        <v>294</v>
      </c>
      <c r="I8" s="21" t="s">
        <v>295</v>
      </c>
      <c r="J8" s="21">
        <v>100</v>
      </c>
      <c r="K8" s="7" t="s">
        <v>296</v>
      </c>
    </row>
    <row r="9" spans="2:12" ht="60.75" thickBot="1" x14ac:dyDescent="0.3">
      <c r="B9" s="9" t="s">
        <v>20</v>
      </c>
      <c r="C9" s="24" t="s">
        <v>297</v>
      </c>
      <c r="D9" s="25" t="s">
        <v>298</v>
      </c>
      <c r="E9" s="95"/>
      <c r="F9" s="27" t="s">
        <v>100</v>
      </c>
      <c r="G9" s="25">
        <v>21</v>
      </c>
      <c r="H9" s="62" t="s">
        <v>299</v>
      </c>
      <c r="I9" s="25" t="s">
        <v>300</v>
      </c>
      <c r="J9" s="25">
        <v>75</v>
      </c>
      <c r="K9" s="8" t="s">
        <v>296</v>
      </c>
    </row>
    <row r="10" spans="2:12" ht="45.75" thickBot="1" x14ac:dyDescent="0.3">
      <c r="B10" s="9" t="s">
        <v>21</v>
      </c>
      <c r="C10" s="20" t="s">
        <v>291</v>
      </c>
      <c r="D10" s="21" t="s">
        <v>292</v>
      </c>
      <c r="E10" s="100"/>
      <c r="F10" s="23" t="s">
        <v>133</v>
      </c>
      <c r="G10" s="21" t="s">
        <v>301</v>
      </c>
      <c r="H10" s="41" t="s">
        <v>302</v>
      </c>
      <c r="I10" s="21">
        <v>14</v>
      </c>
      <c r="J10" s="21">
        <v>150</v>
      </c>
      <c r="K10" s="7" t="s">
        <v>296</v>
      </c>
    </row>
    <row r="11" spans="2:12" ht="45.75" thickBot="1" x14ac:dyDescent="0.3">
      <c r="B11" s="9" t="s">
        <v>22</v>
      </c>
      <c r="C11" s="56"/>
      <c r="D11" s="60"/>
      <c r="E11" s="119" t="s">
        <v>303</v>
      </c>
      <c r="F11" s="23" t="s">
        <v>304</v>
      </c>
      <c r="G11" s="21">
        <v>21</v>
      </c>
      <c r="H11" s="41" t="s">
        <v>305</v>
      </c>
      <c r="I11" s="21">
        <v>21</v>
      </c>
      <c r="J11" s="21">
        <v>100</v>
      </c>
      <c r="K11" s="7"/>
    </row>
    <row r="12" spans="2:12" ht="60.75" thickBot="1" x14ac:dyDescent="0.3">
      <c r="B12" s="9" t="s">
        <v>23</v>
      </c>
      <c r="C12" s="24" t="s">
        <v>291</v>
      </c>
      <c r="D12" s="25" t="s">
        <v>306</v>
      </c>
      <c r="E12" s="33"/>
      <c r="F12" s="27" t="s">
        <v>146</v>
      </c>
      <c r="G12" s="25" t="s">
        <v>307</v>
      </c>
      <c r="H12" s="62" t="s">
        <v>308</v>
      </c>
      <c r="I12" s="25" t="s">
        <v>295</v>
      </c>
      <c r="J12" s="25">
        <v>100</v>
      </c>
      <c r="K12" s="8" t="s">
        <v>296</v>
      </c>
    </row>
    <row r="13" spans="2:12" ht="60.75" thickBot="1" x14ac:dyDescent="0.3">
      <c r="B13" s="9" t="s">
        <v>25</v>
      </c>
      <c r="C13" s="56"/>
      <c r="D13" s="60"/>
      <c r="E13" s="118" t="s">
        <v>309</v>
      </c>
      <c r="F13" s="27" t="s">
        <v>310</v>
      </c>
      <c r="G13" s="25">
        <v>40</v>
      </c>
      <c r="H13" s="62" t="s">
        <v>311</v>
      </c>
      <c r="I13" s="25">
        <v>7</v>
      </c>
      <c r="J13" s="25">
        <v>75</v>
      </c>
      <c r="K13" s="8" t="s">
        <v>312</v>
      </c>
    </row>
    <row r="14" spans="2:12" ht="45.75" thickBot="1" x14ac:dyDescent="0.3">
      <c r="B14" s="9" t="s">
        <v>26</v>
      </c>
      <c r="C14" s="20" t="s">
        <v>291</v>
      </c>
      <c r="D14" s="21" t="s">
        <v>292</v>
      </c>
      <c r="E14" s="100"/>
      <c r="F14" s="23" t="s">
        <v>313</v>
      </c>
      <c r="G14" s="21">
        <v>21</v>
      </c>
      <c r="H14" s="41" t="s">
        <v>314</v>
      </c>
      <c r="I14" s="21">
        <v>14</v>
      </c>
      <c r="J14" s="21" t="s">
        <v>315</v>
      </c>
      <c r="K14" s="7" t="s">
        <v>296</v>
      </c>
    </row>
    <row r="15" spans="2:12" ht="45.75" thickBot="1" x14ac:dyDescent="0.3">
      <c r="B15" s="9" t="s">
        <v>27</v>
      </c>
      <c r="C15" s="56"/>
      <c r="D15" s="60"/>
      <c r="E15" s="57" t="s">
        <v>316</v>
      </c>
      <c r="F15" s="23" t="s">
        <v>124</v>
      </c>
      <c r="G15" s="21">
        <v>30</v>
      </c>
      <c r="H15" s="41" t="s">
        <v>317</v>
      </c>
      <c r="I15" s="21">
        <v>7</v>
      </c>
      <c r="J15" s="21">
        <v>10</v>
      </c>
      <c r="K15" s="7"/>
    </row>
    <row r="16" spans="2:12" ht="60.75" thickBot="1" x14ac:dyDescent="0.3">
      <c r="B16" s="9" t="s">
        <v>30</v>
      </c>
      <c r="C16" s="53"/>
      <c r="D16" s="58"/>
      <c r="E16" s="118" t="s">
        <v>318</v>
      </c>
      <c r="F16" s="27" t="s">
        <v>319</v>
      </c>
      <c r="G16" s="25">
        <v>10</v>
      </c>
      <c r="H16" s="62" t="s">
        <v>320</v>
      </c>
      <c r="I16" s="25">
        <v>7</v>
      </c>
      <c r="J16" s="25" t="s">
        <v>321</v>
      </c>
      <c r="K16" s="8" t="s">
        <v>322</v>
      </c>
    </row>
    <row r="17" spans="2:11" ht="60.75" thickBot="1" x14ac:dyDescent="0.3">
      <c r="B17" s="9" t="s">
        <v>31</v>
      </c>
      <c r="C17" s="56"/>
      <c r="D17" s="60"/>
      <c r="E17" s="119" t="s">
        <v>323</v>
      </c>
      <c r="F17" s="23" t="s">
        <v>324</v>
      </c>
      <c r="G17" s="21">
        <v>30</v>
      </c>
      <c r="H17" s="41" t="s">
        <v>325</v>
      </c>
      <c r="I17" s="21">
        <v>14</v>
      </c>
      <c r="J17" s="21">
        <v>40</v>
      </c>
      <c r="K17" s="7"/>
    </row>
    <row r="18" spans="2:11" ht="75.75" thickBot="1" x14ac:dyDescent="0.3">
      <c r="B18" s="9" t="s">
        <v>326</v>
      </c>
      <c r="C18" s="53"/>
      <c r="D18" s="58"/>
      <c r="E18" s="118" t="s">
        <v>327</v>
      </c>
      <c r="F18" s="27" t="s">
        <v>138</v>
      </c>
      <c r="G18" s="25">
        <v>30</v>
      </c>
      <c r="H18" s="62" t="s">
        <v>328</v>
      </c>
      <c r="I18" s="25">
        <v>21</v>
      </c>
      <c r="J18" s="25">
        <v>120</v>
      </c>
      <c r="K18" s="8"/>
    </row>
    <row r="19" spans="2:11" ht="60.75" thickBot="1" x14ac:dyDescent="0.3">
      <c r="B19" s="9" t="s">
        <v>16</v>
      </c>
      <c r="C19" s="56"/>
      <c r="D19" s="60"/>
      <c r="E19" s="117" t="s">
        <v>329</v>
      </c>
      <c r="F19" s="23" t="s">
        <v>133</v>
      </c>
      <c r="G19" s="21">
        <v>14</v>
      </c>
      <c r="H19" s="41" t="s">
        <v>330</v>
      </c>
      <c r="I19" s="21">
        <v>7</v>
      </c>
      <c r="J19" s="21">
        <v>7</v>
      </c>
      <c r="K19" s="7" t="s">
        <v>331</v>
      </c>
    </row>
    <row r="20" spans="2:11" ht="60.75" thickBot="1" x14ac:dyDescent="0.3">
      <c r="B20" s="9" t="s">
        <v>33</v>
      </c>
      <c r="C20" s="76" t="s">
        <v>332</v>
      </c>
      <c r="D20" s="115" t="s">
        <v>333</v>
      </c>
      <c r="E20" s="121"/>
      <c r="F20" s="27" t="s">
        <v>334</v>
      </c>
      <c r="G20" s="25">
        <v>90</v>
      </c>
      <c r="H20" s="62" t="s">
        <v>335</v>
      </c>
      <c r="I20" s="25">
        <v>30</v>
      </c>
      <c r="J20" s="25">
        <v>100</v>
      </c>
      <c r="K20" s="8"/>
    </row>
    <row r="21" spans="2:11" ht="75.75" thickBot="1" x14ac:dyDescent="0.3">
      <c r="B21" s="9" t="s">
        <v>35</v>
      </c>
      <c r="C21" s="94"/>
      <c r="D21" s="111"/>
      <c r="E21" s="26" t="s">
        <v>336</v>
      </c>
      <c r="F21" s="27" t="s">
        <v>337</v>
      </c>
      <c r="G21" s="25" t="s">
        <v>301</v>
      </c>
      <c r="H21" s="62" t="s">
        <v>338</v>
      </c>
      <c r="I21" s="25" t="s">
        <v>300</v>
      </c>
      <c r="J21" s="25">
        <v>40</v>
      </c>
      <c r="K21" s="8" t="s">
        <v>339</v>
      </c>
    </row>
    <row r="22" spans="2:11" ht="45.75" thickBot="1" x14ac:dyDescent="0.3">
      <c r="B22" s="9" t="s">
        <v>36</v>
      </c>
      <c r="C22" s="55" t="s">
        <v>291</v>
      </c>
      <c r="D22" s="59" t="s">
        <v>292</v>
      </c>
      <c r="E22" s="60"/>
      <c r="F22" s="23" t="s">
        <v>109</v>
      </c>
      <c r="G22" s="21">
        <v>60</v>
      </c>
      <c r="H22" s="41" t="s">
        <v>340</v>
      </c>
      <c r="I22" s="21">
        <v>14</v>
      </c>
      <c r="J22" s="21">
        <v>100</v>
      </c>
      <c r="K22" s="7" t="s">
        <v>296</v>
      </c>
    </row>
    <row r="23" spans="2:11" ht="45.75" thickBot="1" x14ac:dyDescent="0.3">
      <c r="B23" s="9" t="s">
        <v>37</v>
      </c>
      <c r="C23" s="92"/>
      <c r="D23" s="95"/>
      <c r="E23" s="22" t="s">
        <v>341</v>
      </c>
      <c r="F23" s="23" t="s">
        <v>127</v>
      </c>
      <c r="G23" s="21">
        <v>14</v>
      </c>
      <c r="H23" s="41" t="s">
        <v>342</v>
      </c>
      <c r="I23" s="21">
        <v>14</v>
      </c>
      <c r="J23" s="21">
        <v>75</v>
      </c>
      <c r="K23" s="7" t="s">
        <v>296</v>
      </c>
    </row>
    <row r="24" spans="2:11" ht="75.75" thickBot="1" x14ac:dyDescent="0.3">
      <c r="B24" s="9" t="s">
        <v>38</v>
      </c>
      <c r="C24" s="91" t="s">
        <v>291</v>
      </c>
      <c r="D24" s="99" t="s">
        <v>292</v>
      </c>
      <c r="E24" s="58"/>
      <c r="F24" s="27" t="s">
        <v>343</v>
      </c>
      <c r="G24" s="25">
        <v>21</v>
      </c>
      <c r="H24" s="62" t="s">
        <v>344</v>
      </c>
      <c r="I24" s="25">
        <v>21</v>
      </c>
      <c r="J24" s="25">
        <v>50</v>
      </c>
      <c r="K24" s="8"/>
    </row>
    <row r="25" spans="2:11" ht="60.75" thickBot="1" x14ac:dyDescent="0.3">
      <c r="B25" s="9" t="s">
        <v>39</v>
      </c>
      <c r="C25" s="102" t="s">
        <v>291</v>
      </c>
      <c r="D25" s="101" t="s">
        <v>345</v>
      </c>
      <c r="E25" s="60"/>
      <c r="F25" s="23" t="s">
        <v>346</v>
      </c>
      <c r="G25" s="21">
        <v>21</v>
      </c>
      <c r="H25" s="41" t="s">
        <v>347</v>
      </c>
      <c r="I25" s="21">
        <v>7</v>
      </c>
      <c r="J25" s="21">
        <v>50</v>
      </c>
      <c r="K25" s="7" t="s">
        <v>296</v>
      </c>
    </row>
    <row r="26" spans="2:11" ht="60.75" thickBot="1" x14ac:dyDescent="0.3">
      <c r="B26" s="9" t="s">
        <v>41</v>
      </c>
      <c r="C26" s="91" t="s">
        <v>348</v>
      </c>
      <c r="D26" s="99" t="s">
        <v>349</v>
      </c>
      <c r="E26" s="58"/>
      <c r="F26" s="27" t="s">
        <v>324</v>
      </c>
      <c r="G26" s="25">
        <v>40</v>
      </c>
      <c r="H26" s="62" t="s">
        <v>350</v>
      </c>
      <c r="I26" s="25">
        <v>21</v>
      </c>
      <c r="J26" s="25">
        <v>30</v>
      </c>
      <c r="K26" s="8"/>
    </row>
    <row r="27" spans="2:11" ht="60.75" thickBot="1" x14ac:dyDescent="0.3">
      <c r="B27" s="9" t="s">
        <v>42</v>
      </c>
      <c r="C27" s="98"/>
      <c r="D27" s="100"/>
      <c r="E27" s="26" t="s">
        <v>351</v>
      </c>
      <c r="F27" s="27" t="s">
        <v>352</v>
      </c>
      <c r="G27" s="25">
        <v>30</v>
      </c>
      <c r="H27" s="62" t="s">
        <v>353</v>
      </c>
      <c r="I27" s="25">
        <v>14</v>
      </c>
      <c r="J27" s="25" t="s">
        <v>354</v>
      </c>
      <c r="K27" s="8"/>
    </row>
    <row r="28" spans="2:11" ht="60.75" thickBot="1" x14ac:dyDescent="0.3">
      <c r="B28" s="9" t="s">
        <v>43</v>
      </c>
      <c r="C28" s="96" t="s">
        <v>291</v>
      </c>
      <c r="D28" s="114" t="s">
        <v>355</v>
      </c>
      <c r="E28" s="60"/>
      <c r="F28" s="23" t="s">
        <v>79</v>
      </c>
      <c r="G28" s="21">
        <v>30</v>
      </c>
      <c r="H28" s="41" t="s">
        <v>356</v>
      </c>
      <c r="I28" s="21">
        <v>7</v>
      </c>
      <c r="J28" s="21">
        <v>100</v>
      </c>
      <c r="K28" s="7" t="s">
        <v>296</v>
      </c>
    </row>
    <row r="29" spans="2:11" ht="45.75" thickBot="1" x14ac:dyDescent="0.3">
      <c r="B29" s="9" t="s">
        <v>44</v>
      </c>
      <c r="C29" s="94"/>
      <c r="D29" s="33"/>
      <c r="E29" s="22" t="s">
        <v>318</v>
      </c>
      <c r="F29" s="23" t="s">
        <v>357</v>
      </c>
      <c r="G29" s="21">
        <v>90</v>
      </c>
      <c r="H29" s="41" t="s">
        <v>358</v>
      </c>
      <c r="I29" s="21">
        <v>28</v>
      </c>
      <c r="J29" s="21">
        <v>100</v>
      </c>
      <c r="K29" s="7"/>
    </row>
    <row r="30" spans="2:11" ht="45.75" thickBot="1" x14ac:dyDescent="0.3">
      <c r="B30" s="9" t="s">
        <v>45</v>
      </c>
      <c r="C30" s="54" t="s">
        <v>359</v>
      </c>
      <c r="D30" s="99" t="s">
        <v>360</v>
      </c>
      <c r="E30" s="58"/>
      <c r="F30" s="27" t="s">
        <v>254</v>
      </c>
      <c r="G30" s="25" t="s">
        <v>301</v>
      </c>
      <c r="H30" s="62" t="s">
        <v>361</v>
      </c>
      <c r="I30" s="25" t="s">
        <v>300</v>
      </c>
      <c r="J30" s="25">
        <v>100</v>
      </c>
      <c r="K30" s="8" t="s">
        <v>362</v>
      </c>
    </row>
    <row r="31" spans="2:11" ht="60.75" thickBot="1" x14ac:dyDescent="0.3">
      <c r="B31" s="9" t="s">
        <v>46</v>
      </c>
      <c r="C31" s="97"/>
      <c r="D31" s="100"/>
      <c r="E31" s="26" t="s">
        <v>363</v>
      </c>
      <c r="F31" s="27" t="s">
        <v>146</v>
      </c>
      <c r="G31" s="25">
        <v>90</v>
      </c>
      <c r="H31" s="62" t="s">
        <v>330</v>
      </c>
      <c r="I31" s="25">
        <v>7</v>
      </c>
      <c r="J31" s="25">
        <v>30</v>
      </c>
      <c r="K31" s="8"/>
    </row>
    <row r="32" spans="2:11" ht="45.75" thickBot="1" x14ac:dyDescent="0.3">
      <c r="B32" s="9" t="s">
        <v>48</v>
      </c>
      <c r="C32" s="97"/>
      <c r="D32" s="100"/>
      <c r="E32" s="26" t="s">
        <v>364</v>
      </c>
      <c r="F32" s="27" t="s">
        <v>365</v>
      </c>
      <c r="G32" s="25">
        <v>7</v>
      </c>
      <c r="H32" s="62" t="s">
        <v>366</v>
      </c>
      <c r="I32" s="25">
        <v>7</v>
      </c>
      <c r="J32" s="25">
        <v>20</v>
      </c>
      <c r="K32" s="8"/>
    </row>
    <row r="33" spans="2:11" ht="60.75" thickBot="1" x14ac:dyDescent="0.3">
      <c r="B33" s="9" t="s">
        <v>49</v>
      </c>
      <c r="C33" s="55" t="s">
        <v>332</v>
      </c>
      <c r="D33" s="59" t="s">
        <v>367</v>
      </c>
      <c r="E33" s="60"/>
      <c r="F33" s="23" t="s">
        <v>133</v>
      </c>
      <c r="G33" s="21">
        <v>90</v>
      </c>
      <c r="H33" s="41" t="s">
        <v>368</v>
      </c>
      <c r="I33" s="21">
        <v>30</v>
      </c>
      <c r="J33" s="21">
        <v>60</v>
      </c>
      <c r="K33" s="7" t="s">
        <v>369</v>
      </c>
    </row>
    <row r="34" spans="2:11" ht="45.75" thickBot="1" x14ac:dyDescent="0.3">
      <c r="B34" s="9" t="s">
        <v>50</v>
      </c>
      <c r="C34" s="116"/>
      <c r="D34" s="112"/>
      <c r="E34" s="20" t="s">
        <v>370</v>
      </c>
      <c r="F34" s="23" t="s">
        <v>371</v>
      </c>
      <c r="G34" s="21" t="s">
        <v>301</v>
      </c>
      <c r="H34" s="41" t="s">
        <v>372</v>
      </c>
      <c r="I34" s="21" t="s">
        <v>300</v>
      </c>
      <c r="J34" s="21">
        <v>100</v>
      </c>
      <c r="K34" s="7"/>
    </row>
    <row r="35" spans="2:11" ht="30.75" thickBot="1" x14ac:dyDescent="0.3">
      <c r="B35" s="9" t="s">
        <v>52</v>
      </c>
      <c r="C35" s="98"/>
      <c r="D35" s="31"/>
      <c r="E35" s="26" t="s">
        <v>373</v>
      </c>
      <c r="F35" s="27" t="s">
        <v>371</v>
      </c>
      <c r="G35" s="25" t="s">
        <v>301</v>
      </c>
      <c r="H35" s="62" t="s">
        <v>374</v>
      </c>
      <c r="I35" s="25">
        <v>7</v>
      </c>
      <c r="J35" s="25">
        <v>100</v>
      </c>
      <c r="K35" s="8" t="s">
        <v>375</v>
      </c>
    </row>
    <row r="36" spans="2:11" ht="45.75" thickBot="1" x14ac:dyDescent="0.3">
      <c r="B36" s="9" t="s">
        <v>199</v>
      </c>
      <c r="C36" s="92"/>
      <c r="D36" s="93"/>
      <c r="E36" s="22" t="s">
        <v>376</v>
      </c>
      <c r="F36" s="23" t="s">
        <v>229</v>
      </c>
      <c r="G36" s="21" t="s">
        <v>301</v>
      </c>
      <c r="H36" s="41" t="s">
        <v>377</v>
      </c>
      <c r="I36" s="21">
        <v>7</v>
      </c>
      <c r="J36" s="21" t="s">
        <v>378</v>
      </c>
      <c r="K36" s="7"/>
    </row>
    <row r="37" spans="2:11" ht="45.75" thickBot="1" x14ac:dyDescent="0.3">
      <c r="B37" s="9" t="s">
        <v>379</v>
      </c>
      <c r="C37" s="92"/>
      <c r="D37" s="95"/>
      <c r="E37" s="22" t="s">
        <v>380</v>
      </c>
      <c r="F37" s="23" t="s">
        <v>254</v>
      </c>
      <c r="G37" s="21">
        <v>21</v>
      </c>
      <c r="H37" s="41" t="s">
        <v>381</v>
      </c>
      <c r="I37" s="21">
        <v>14</v>
      </c>
      <c r="J37" s="21">
        <v>80</v>
      </c>
      <c r="K37" s="7"/>
    </row>
    <row r="38" spans="2:11" ht="60.75" thickBot="1" x14ac:dyDescent="0.3">
      <c r="B38" s="9" t="s">
        <v>57</v>
      </c>
      <c r="C38" s="98"/>
      <c r="D38" s="100"/>
      <c r="E38" s="26" t="s">
        <v>382</v>
      </c>
      <c r="F38" s="27" t="s">
        <v>142</v>
      </c>
      <c r="G38" s="25">
        <v>40</v>
      </c>
      <c r="H38" s="62" t="s">
        <v>356</v>
      </c>
      <c r="I38" s="25">
        <v>21</v>
      </c>
      <c r="J38" s="25">
        <v>60</v>
      </c>
      <c r="K38" s="8"/>
    </row>
    <row r="39" spans="2:11" ht="45.75" thickBot="1" x14ac:dyDescent="0.3">
      <c r="B39" s="9" t="s">
        <v>58</v>
      </c>
      <c r="C39" s="91" t="s">
        <v>383</v>
      </c>
      <c r="D39" s="99" t="s">
        <v>384</v>
      </c>
      <c r="E39" s="58"/>
      <c r="F39" s="27" t="s">
        <v>385</v>
      </c>
      <c r="G39" s="25">
        <v>21</v>
      </c>
      <c r="H39" s="62" t="s">
        <v>386</v>
      </c>
      <c r="I39" s="25" t="s">
        <v>300</v>
      </c>
      <c r="J39" s="25">
        <v>50</v>
      </c>
      <c r="K39" s="8" t="s">
        <v>387</v>
      </c>
    </row>
    <row r="40" spans="2:11" ht="60.75" thickBot="1" x14ac:dyDescent="0.3">
      <c r="B40" s="9" t="s">
        <v>59</v>
      </c>
      <c r="C40" s="92"/>
      <c r="D40" s="111"/>
      <c r="E40" s="22" t="s">
        <v>388</v>
      </c>
      <c r="F40" s="23" t="s">
        <v>85</v>
      </c>
      <c r="G40" s="21">
        <v>30</v>
      </c>
      <c r="H40" s="41" t="s">
        <v>389</v>
      </c>
      <c r="I40" s="21">
        <v>7</v>
      </c>
      <c r="J40" s="21">
        <v>150</v>
      </c>
      <c r="K40" s="7"/>
    </row>
    <row r="41" spans="2:11" ht="45.75" thickBot="1" x14ac:dyDescent="0.3">
      <c r="B41" s="9" t="s">
        <v>60</v>
      </c>
      <c r="C41" s="102" t="s">
        <v>383</v>
      </c>
      <c r="D41" s="59" t="s">
        <v>390</v>
      </c>
      <c r="E41" s="60"/>
      <c r="F41" s="23" t="s">
        <v>343</v>
      </c>
      <c r="G41" s="21" t="s">
        <v>301</v>
      </c>
      <c r="H41" s="41" t="s">
        <v>391</v>
      </c>
      <c r="I41" s="21" t="s">
        <v>300</v>
      </c>
      <c r="J41" s="21">
        <v>100</v>
      </c>
      <c r="K41" s="7" t="s">
        <v>392</v>
      </c>
    </row>
    <row r="42" spans="2:11" ht="45.75" thickBot="1" x14ac:dyDescent="0.3">
      <c r="B42" s="9" t="s">
        <v>61</v>
      </c>
      <c r="C42" s="91" t="s">
        <v>332</v>
      </c>
      <c r="D42" s="99" t="s">
        <v>367</v>
      </c>
      <c r="E42" s="58"/>
      <c r="F42" s="27" t="s">
        <v>146</v>
      </c>
      <c r="G42" s="25">
        <v>40</v>
      </c>
      <c r="H42" s="62" t="s">
        <v>216</v>
      </c>
      <c r="I42" s="25" t="s">
        <v>300</v>
      </c>
      <c r="J42" s="25">
        <v>120</v>
      </c>
      <c r="K42" s="8" t="s">
        <v>369</v>
      </c>
    </row>
    <row r="43" spans="2:11" ht="30.75" thickBot="1" x14ac:dyDescent="0.3">
      <c r="B43" s="9" t="s">
        <v>62</v>
      </c>
      <c r="C43" s="98"/>
      <c r="D43" s="100"/>
      <c r="E43" s="26" t="s">
        <v>393</v>
      </c>
      <c r="F43" s="27" t="s">
        <v>394</v>
      </c>
      <c r="G43" s="25">
        <v>30</v>
      </c>
      <c r="H43" s="62" t="s">
        <v>395</v>
      </c>
      <c r="I43" s="25">
        <v>14</v>
      </c>
      <c r="J43" s="25">
        <v>75</v>
      </c>
      <c r="K43" s="8"/>
    </row>
    <row r="44" spans="2:11" ht="45.75" thickBot="1" x14ac:dyDescent="0.3">
      <c r="B44" s="9" t="s">
        <v>63</v>
      </c>
      <c r="C44" s="92"/>
      <c r="D44" s="93"/>
      <c r="E44" s="22" t="s">
        <v>396</v>
      </c>
      <c r="F44" s="23" t="s">
        <v>103</v>
      </c>
      <c r="G44" s="21">
        <v>30</v>
      </c>
      <c r="H44" s="41" t="s">
        <v>266</v>
      </c>
      <c r="I44" s="21">
        <v>7</v>
      </c>
      <c r="J44" s="21" t="s">
        <v>267</v>
      </c>
      <c r="K44" s="7"/>
    </row>
    <row r="45" spans="2:11" ht="45.75" thickBot="1" x14ac:dyDescent="0.3">
      <c r="B45" s="9" t="s">
        <v>64</v>
      </c>
      <c r="C45" s="103"/>
      <c r="D45" s="113"/>
      <c r="E45" s="45" t="s">
        <v>397</v>
      </c>
      <c r="F45" s="46" t="s">
        <v>352</v>
      </c>
      <c r="G45" s="47" t="s">
        <v>301</v>
      </c>
      <c r="H45" s="63" t="s">
        <v>398</v>
      </c>
      <c r="I45" s="47" t="s">
        <v>300</v>
      </c>
      <c r="J45" s="47">
        <v>100</v>
      </c>
      <c r="K45" s="48" t="s">
        <v>399</v>
      </c>
    </row>
    <row r="46" spans="2:11" x14ac:dyDescent="0.25">
      <c r="B46" s="15"/>
      <c r="F46" s="15" t="s">
        <v>220</v>
      </c>
      <c r="H46" s="43"/>
    </row>
  </sheetData>
  <sortState xmlns:xlrd2="http://schemas.microsoft.com/office/spreadsheetml/2017/richdata2" ref="B4:K45">
    <sortCondition ref="B4:B45"/>
  </sortState>
  <mergeCells count="1">
    <mergeCell ref="B2:K2"/>
  </mergeCells>
  <conditionalFormatting sqref="C4:K45">
    <cfRule type="containsBlanks" dxfId="17" priority="1">
      <formula>LEN(TRIM(C4))=0</formula>
    </cfRule>
    <cfRule type="expression" dxfId="16" priority="2">
      <formula>ISODD(ROW())</formula>
    </cfRule>
    <cfRule type="expression" dxfId="15" priority="3">
      <formula>ISEVEN(ROW())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C46D-FA9F-4A69-827F-A677CF6488A5}">
  <dimension ref="B1:L46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2" max="2" width="22.140625" customWidth="1"/>
    <col min="3" max="3" width="17.5703125" customWidth="1"/>
    <col min="4" max="4" width="19" customWidth="1"/>
    <col min="5" max="5" width="20.28515625" customWidth="1"/>
    <col min="6" max="6" width="13.85546875" customWidth="1"/>
    <col min="7" max="8" width="25.85546875" customWidth="1"/>
    <col min="9" max="9" width="23.85546875" customWidth="1"/>
    <col min="10" max="10" width="16.7109375" customWidth="1"/>
    <col min="11" max="11" width="56" customWidth="1"/>
  </cols>
  <sheetData>
    <row r="1" spans="2:12" ht="15.75" thickBot="1" x14ac:dyDescent="0.3">
      <c r="B1" s="2" t="s">
        <v>65</v>
      </c>
      <c r="C1" s="3" t="s">
        <v>400</v>
      </c>
      <c r="D1" s="4" t="s">
        <v>66</v>
      </c>
      <c r="E1" s="5" t="s">
        <v>401</v>
      </c>
      <c r="F1" s="14"/>
      <c r="G1" s="1"/>
      <c r="H1" s="1"/>
      <c r="I1" s="1"/>
      <c r="J1" s="1"/>
      <c r="L1" t="s">
        <v>67</v>
      </c>
    </row>
    <row r="2" spans="2:12" ht="15.75" thickBot="1" x14ac:dyDescent="0.3">
      <c r="B2" s="158" t="s">
        <v>402</v>
      </c>
      <c r="C2" s="158"/>
      <c r="D2" s="158"/>
      <c r="E2" s="158"/>
      <c r="F2" s="158"/>
      <c r="G2" s="158"/>
      <c r="H2" s="158"/>
      <c r="I2" s="158"/>
      <c r="J2" s="158"/>
      <c r="K2" s="158"/>
      <c r="L2" t="s">
        <v>273</v>
      </c>
    </row>
    <row r="3" spans="2:12" ht="45.75" thickBot="1" x14ac:dyDescent="0.3">
      <c r="B3" s="10" t="s">
        <v>12</v>
      </c>
      <c r="C3" s="11" t="s">
        <v>274</v>
      </c>
      <c r="D3" s="11" t="s">
        <v>275</v>
      </c>
      <c r="E3" s="11" t="s">
        <v>71</v>
      </c>
      <c r="F3" s="11" t="s">
        <v>72</v>
      </c>
      <c r="G3" s="12" t="s">
        <v>73</v>
      </c>
      <c r="H3" s="16" t="s">
        <v>403</v>
      </c>
      <c r="I3" s="16" t="s">
        <v>74</v>
      </c>
      <c r="J3" s="16" t="s">
        <v>75</v>
      </c>
      <c r="K3" s="13" t="s">
        <v>10</v>
      </c>
      <c r="L3" t="s">
        <v>277</v>
      </c>
    </row>
    <row r="4" spans="2:12" ht="45.75" thickBot="1" x14ac:dyDescent="0.3">
      <c r="B4" s="9" t="s">
        <v>15</v>
      </c>
      <c r="C4" s="17" t="s">
        <v>278</v>
      </c>
      <c r="D4" s="18" t="s">
        <v>404</v>
      </c>
      <c r="E4" s="32"/>
      <c r="F4" s="19">
        <v>730</v>
      </c>
      <c r="G4" s="18">
        <v>60</v>
      </c>
      <c r="H4" s="49" t="s">
        <v>280</v>
      </c>
      <c r="I4" s="18">
        <v>365</v>
      </c>
      <c r="J4" s="18">
        <v>30</v>
      </c>
      <c r="K4" s="6"/>
    </row>
    <row r="5" spans="2:12" ht="45.75" thickBot="1" x14ac:dyDescent="0.3">
      <c r="B5" s="9" t="s">
        <v>17</v>
      </c>
      <c r="C5" s="53"/>
      <c r="D5" s="58"/>
      <c r="E5" s="118" t="s">
        <v>405</v>
      </c>
      <c r="F5" s="27" t="s">
        <v>282</v>
      </c>
      <c r="G5" s="25">
        <v>30</v>
      </c>
      <c r="H5" s="62" t="s">
        <v>283</v>
      </c>
      <c r="I5" s="25">
        <v>21</v>
      </c>
      <c r="J5" s="25">
        <v>30</v>
      </c>
      <c r="K5" s="8"/>
    </row>
    <row r="6" spans="2:12" ht="60.75" thickBot="1" x14ac:dyDescent="0.3">
      <c r="B6" s="9" t="s">
        <v>284</v>
      </c>
      <c r="C6" s="56"/>
      <c r="D6" s="60"/>
      <c r="E6" s="120" t="s">
        <v>406</v>
      </c>
      <c r="F6" s="23" t="s">
        <v>286</v>
      </c>
      <c r="G6" s="21" t="s">
        <v>287</v>
      </c>
      <c r="H6" s="41" t="s">
        <v>288</v>
      </c>
      <c r="I6" s="21">
        <v>7</v>
      </c>
      <c r="J6" s="21">
        <v>125</v>
      </c>
      <c r="K6" s="7"/>
    </row>
    <row r="7" spans="2:12" ht="45.75" thickBot="1" x14ac:dyDescent="0.3">
      <c r="B7" s="9" t="s">
        <v>14</v>
      </c>
      <c r="C7" s="53"/>
      <c r="D7" s="58"/>
      <c r="E7" s="54" t="s">
        <v>407</v>
      </c>
      <c r="F7" s="27" t="s">
        <v>85</v>
      </c>
      <c r="G7" s="25">
        <v>30</v>
      </c>
      <c r="H7" s="62" t="s">
        <v>290</v>
      </c>
      <c r="I7" s="25">
        <v>14</v>
      </c>
      <c r="J7" s="25">
        <v>150</v>
      </c>
      <c r="K7" s="8"/>
    </row>
    <row r="8" spans="2:12" ht="60.75" thickBot="1" x14ac:dyDescent="0.3">
      <c r="B8" s="9" t="s">
        <v>19</v>
      </c>
      <c r="C8" s="20" t="s">
        <v>291</v>
      </c>
      <c r="D8" s="21" t="s">
        <v>408</v>
      </c>
      <c r="E8" s="100"/>
      <c r="F8" s="23" t="s">
        <v>94</v>
      </c>
      <c r="G8" s="21" t="s">
        <v>293</v>
      </c>
      <c r="H8" s="41" t="s">
        <v>294</v>
      </c>
      <c r="I8" s="21" t="s">
        <v>295</v>
      </c>
      <c r="J8" s="21">
        <v>100</v>
      </c>
      <c r="K8" s="7" t="s">
        <v>296</v>
      </c>
    </row>
    <row r="9" spans="2:12" ht="60.75" thickBot="1" x14ac:dyDescent="0.3">
      <c r="B9" s="9" t="s">
        <v>20</v>
      </c>
      <c r="C9" s="24" t="s">
        <v>297</v>
      </c>
      <c r="D9" s="25" t="s">
        <v>409</v>
      </c>
      <c r="E9" s="95"/>
      <c r="F9" s="27" t="s">
        <v>100</v>
      </c>
      <c r="G9" s="25">
        <v>21</v>
      </c>
      <c r="H9" s="62" t="s">
        <v>299</v>
      </c>
      <c r="I9" s="25" t="s">
        <v>300</v>
      </c>
      <c r="J9" s="25">
        <v>75</v>
      </c>
      <c r="K9" s="8" t="s">
        <v>296</v>
      </c>
    </row>
    <row r="10" spans="2:12" ht="45.75" thickBot="1" x14ac:dyDescent="0.3">
      <c r="B10" s="9" t="s">
        <v>21</v>
      </c>
      <c r="C10" s="20" t="s">
        <v>291</v>
      </c>
      <c r="D10" s="21" t="s">
        <v>408</v>
      </c>
      <c r="E10" s="100"/>
      <c r="F10" s="23" t="s">
        <v>133</v>
      </c>
      <c r="G10" s="21" t="s">
        <v>301</v>
      </c>
      <c r="H10" s="41" t="s">
        <v>302</v>
      </c>
      <c r="I10" s="21">
        <v>14</v>
      </c>
      <c r="J10" s="21">
        <v>150</v>
      </c>
      <c r="K10" s="7" t="s">
        <v>296</v>
      </c>
    </row>
    <row r="11" spans="2:12" ht="45.75" thickBot="1" x14ac:dyDescent="0.3">
      <c r="B11" s="9" t="s">
        <v>22</v>
      </c>
      <c r="C11" s="56"/>
      <c r="D11" s="60"/>
      <c r="E11" s="119" t="s">
        <v>410</v>
      </c>
      <c r="F11" s="23" t="s">
        <v>304</v>
      </c>
      <c r="G11" s="21">
        <v>21</v>
      </c>
      <c r="H11" s="41" t="s">
        <v>305</v>
      </c>
      <c r="I11" s="21">
        <v>21</v>
      </c>
      <c r="J11" s="21">
        <v>100</v>
      </c>
      <c r="K11" s="7"/>
    </row>
    <row r="12" spans="2:12" ht="60.75" thickBot="1" x14ac:dyDescent="0.3">
      <c r="B12" s="9" t="s">
        <v>23</v>
      </c>
      <c r="C12" s="24" t="s">
        <v>291</v>
      </c>
      <c r="D12" s="25" t="s">
        <v>411</v>
      </c>
      <c r="E12" s="33"/>
      <c r="F12" s="27" t="s">
        <v>146</v>
      </c>
      <c r="G12" s="25" t="s">
        <v>307</v>
      </c>
      <c r="H12" s="62" t="s">
        <v>308</v>
      </c>
      <c r="I12" s="25" t="s">
        <v>295</v>
      </c>
      <c r="J12" s="25">
        <v>100</v>
      </c>
      <c r="K12" s="8" t="s">
        <v>296</v>
      </c>
    </row>
    <row r="13" spans="2:12" ht="60.75" thickBot="1" x14ac:dyDescent="0.3">
      <c r="B13" s="9" t="s">
        <v>25</v>
      </c>
      <c r="C13" s="56"/>
      <c r="D13" s="60"/>
      <c r="E13" s="118" t="s">
        <v>412</v>
      </c>
      <c r="F13" s="27" t="s">
        <v>310</v>
      </c>
      <c r="G13" s="25">
        <v>40</v>
      </c>
      <c r="H13" s="62" t="s">
        <v>311</v>
      </c>
      <c r="I13" s="25">
        <v>7</v>
      </c>
      <c r="J13" s="25">
        <v>75</v>
      </c>
      <c r="K13" s="8" t="s">
        <v>312</v>
      </c>
    </row>
    <row r="14" spans="2:12" ht="45.75" thickBot="1" x14ac:dyDescent="0.3">
      <c r="B14" s="9" t="s">
        <v>26</v>
      </c>
      <c r="C14" s="20" t="s">
        <v>291</v>
      </c>
      <c r="D14" s="21" t="s">
        <v>408</v>
      </c>
      <c r="E14" s="100"/>
      <c r="F14" s="23" t="s">
        <v>313</v>
      </c>
      <c r="G14" s="21">
        <v>21</v>
      </c>
      <c r="H14" s="41" t="s">
        <v>314</v>
      </c>
      <c r="I14" s="21">
        <v>14</v>
      </c>
      <c r="J14" s="21" t="s">
        <v>315</v>
      </c>
      <c r="K14" s="7" t="s">
        <v>296</v>
      </c>
    </row>
    <row r="15" spans="2:12" ht="45.75" thickBot="1" x14ac:dyDescent="0.3">
      <c r="B15" s="9" t="s">
        <v>27</v>
      </c>
      <c r="C15" s="56"/>
      <c r="D15" s="60"/>
      <c r="E15" s="57" t="s">
        <v>413</v>
      </c>
      <c r="F15" s="23" t="s">
        <v>124</v>
      </c>
      <c r="G15" s="21">
        <v>30</v>
      </c>
      <c r="H15" s="41" t="s">
        <v>317</v>
      </c>
      <c r="I15" s="21">
        <v>7</v>
      </c>
      <c r="J15" s="21">
        <v>10</v>
      </c>
      <c r="K15" s="7"/>
    </row>
    <row r="16" spans="2:12" ht="60.75" thickBot="1" x14ac:dyDescent="0.3">
      <c r="B16" s="9" t="s">
        <v>30</v>
      </c>
      <c r="C16" s="53"/>
      <c r="D16" s="58"/>
      <c r="E16" s="118" t="s">
        <v>396</v>
      </c>
      <c r="F16" s="27" t="s">
        <v>319</v>
      </c>
      <c r="G16" s="25">
        <v>10</v>
      </c>
      <c r="H16" s="62" t="s">
        <v>320</v>
      </c>
      <c r="I16" s="25">
        <v>7</v>
      </c>
      <c r="J16" s="25" t="s">
        <v>321</v>
      </c>
      <c r="K16" s="8" t="s">
        <v>322</v>
      </c>
    </row>
    <row r="17" spans="2:11" ht="60.75" thickBot="1" x14ac:dyDescent="0.3">
      <c r="B17" s="9" t="s">
        <v>31</v>
      </c>
      <c r="C17" s="56"/>
      <c r="D17" s="60"/>
      <c r="E17" s="119" t="s">
        <v>414</v>
      </c>
      <c r="F17" s="23" t="s">
        <v>324</v>
      </c>
      <c r="G17" s="21">
        <v>30</v>
      </c>
      <c r="H17" s="41" t="s">
        <v>325</v>
      </c>
      <c r="I17" s="21">
        <v>14</v>
      </c>
      <c r="J17" s="21">
        <v>40</v>
      </c>
      <c r="K17" s="7"/>
    </row>
    <row r="18" spans="2:11" ht="75.75" thickBot="1" x14ac:dyDescent="0.3">
      <c r="B18" s="9" t="s">
        <v>326</v>
      </c>
      <c r="C18" s="53"/>
      <c r="D18" s="58"/>
      <c r="E18" s="118" t="s">
        <v>367</v>
      </c>
      <c r="F18" s="27" t="s">
        <v>138</v>
      </c>
      <c r="G18" s="25">
        <v>30</v>
      </c>
      <c r="H18" s="62" t="s">
        <v>328</v>
      </c>
      <c r="I18" s="25">
        <v>21</v>
      </c>
      <c r="J18" s="25">
        <v>120</v>
      </c>
      <c r="K18" s="8"/>
    </row>
    <row r="19" spans="2:11" ht="60.75" thickBot="1" x14ac:dyDescent="0.3">
      <c r="B19" s="9" t="s">
        <v>16</v>
      </c>
      <c r="C19" s="56"/>
      <c r="D19" s="60"/>
      <c r="E19" s="117" t="s">
        <v>415</v>
      </c>
      <c r="F19" s="23" t="s">
        <v>133</v>
      </c>
      <c r="G19" s="21">
        <v>14</v>
      </c>
      <c r="H19" s="41" t="s">
        <v>330</v>
      </c>
      <c r="I19" s="21">
        <v>7</v>
      </c>
      <c r="J19" s="21">
        <v>7</v>
      </c>
      <c r="K19" s="7" t="s">
        <v>331</v>
      </c>
    </row>
    <row r="20" spans="2:11" ht="60.75" thickBot="1" x14ac:dyDescent="0.3">
      <c r="B20" s="9" t="s">
        <v>33</v>
      </c>
      <c r="C20" s="76" t="s">
        <v>332</v>
      </c>
      <c r="D20" s="115" t="s">
        <v>397</v>
      </c>
      <c r="E20" s="121"/>
      <c r="F20" s="27" t="s">
        <v>334</v>
      </c>
      <c r="G20" s="25">
        <v>90</v>
      </c>
      <c r="H20" s="62" t="s">
        <v>335</v>
      </c>
      <c r="I20" s="25">
        <v>30</v>
      </c>
      <c r="J20" s="25">
        <v>100</v>
      </c>
      <c r="K20" s="8"/>
    </row>
    <row r="21" spans="2:11" ht="75.75" thickBot="1" x14ac:dyDescent="0.3">
      <c r="B21" s="9" t="s">
        <v>35</v>
      </c>
      <c r="C21" s="94"/>
      <c r="D21" s="111"/>
      <c r="E21" s="26" t="s">
        <v>336</v>
      </c>
      <c r="F21" s="27" t="s">
        <v>337</v>
      </c>
      <c r="G21" s="25" t="s">
        <v>301</v>
      </c>
      <c r="H21" s="62" t="s">
        <v>338</v>
      </c>
      <c r="I21" s="25" t="s">
        <v>300</v>
      </c>
      <c r="J21" s="25">
        <v>40</v>
      </c>
      <c r="K21" s="8" t="s">
        <v>339</v>
      </c>
    </row>
    <row r="22" spans="2:11" ht="45.75" thickBot="1" x14ac:dyDescent="0.3">
      <c r="B22" s="9" t="s">
        <v>36</v>
      </c>
      <c r="C22" s="55" t="s">
        <v>291</v>
      </c>
      <c r="D22" s="59" t="s">
        <v>408</v>
      </c>
      <c r="E22" s="60"/>
      <c r="F22" s="23" t="s">
        <v>109</v>
      </c>
      <c r="G22" s="21">
        <v>60</v>
      </c>
      <c r="H22" s="41" t="s">
        <v>340</v>
      </c>
      <c r="I22" s="21">
        <v>14</v>
      </c>
      <c r="J22" s="21">
        <v>100</v>
      </c>
      <c r="K22" s="7" t="s">
        <v>296</v>
      </c>
    </row>
    <row r="23" spans="2:11" ht="45.75" thickBot="1" x14ac:dyDescent="0.3">
      <c r="B23" s="9" t="s">
        <v>37</v>
      </c>
      <c r="C23" s="92"/>
      <c r="D23" s="95"/>
      <c r="E23" s="22" t="s">
        <v>416</v>
      </c>
      <c r="F23" s="23" t="s">
        <v>127</v>
      </c>
      <c r="G23" s="21">
        <v>14</v>
      </c>
      <c r="H23" s="41" t="s">
        <v>342</v>
      </c>
      <c r="I23" s="21">
        <v>14</v>
      </c>
      <c r="J23" s="21">
        <v>75</v>
      </c>
      <c r="K23" s="7" t="s">
        <v>296</v>
      </c>
    </row>
    <row r="24" spans="2:11" ht="75.75" thickBot="1" x14ac:dyDescent="0.3">
      <c r="B24" s="9" t="s">
        <v>38</v>
      </c>
      <c r="C24" s="91" t="s">
        <v>291</v>
      </c>
      <c r="D24" s="99" t="s">
        <v>408</v>
      </c>
      <c r="E24" s="58"/>
      <c r="F24" s="27" t="s">
        <v>343</v>
      </c>
      <c r="G24" s="25">
        <v>21</v>
      </c>
      <c r="H24" s="62" t="s">
        <v>344</v>
      </c>
      <c r="I24" s="25">
        <v>21</v>
      </c>
      <c r="J24" s="25">
        <v>50</v>
      </c>
      <c r="K24" s="8"/>
    </row>
    <row r="25" spans="2:11" ht="60.75" thickBot="1" x14ac:dyDescent="0.3">
      <c r="B25" s="9" t="s">
        <v>39</v>
      </c>
      <c r="C25" s="102" t="s">
        <v>291</v>
      </c>
      <c r="D25" s="101" t="s">
        <v>417</v>
      </c>
      <c r="E25" s="60"/>
      <c r="F25" s="23" t="s">
        <v>346</v>
      </c>
      <c r="G25" s="21">
        <v>21</v>
      </c>
      <c r="H25" s="41" t="s">
        <v>347</v>
      </c>
      <c r="I25" s="21">
        <v>7</v>
      </c>
      <c r="J25" s="21">
        <v>50</v>
      </c>
      <c r="K25" s="7" t="s">
        <v>296</v>
      </c>
    </row>
    <row r="26" spans="2:11" ht="60.75" thickBot="1" x14ac:dyDescent="0.3">
      <c r="B26" s="9" t="s">
        <v>41</v>
      </c>
      <c r="C26" s="91" t="s">
        <v>348</v>
      </c>
      <c r="D26" s="99" t="s">
        <v>418</v>
      </c>
      <c r="E26" s="58"/>
      <c r="F26" s="27" t="s">
        <v>324</v>
      </c>
      <c r="G26" s="25">
        <v>40</v>
      </c>
      <c r="H26" s="62" t="s">
        <v>350</v>
      </c>
      <c r="I26" s="25">
        <v>21</v>
      </c>
      <c r="J26" s="25">
        <v>30</v>
      </c>
      <c r="K26" s="8"/>
    </row>
    <row r="27" spans="2:11" ht="60.75" thickBot="1" x14ac:dyDescent="0.3">
      <c r="B27" s="9" t="s">
        <v>42</v>
      </c>
      <c r="C27" s="98"/>
      <c r="D27" s="100"/>
      <c r="E27" s="26" t="s">
        <v>419</v>
      </c>
      <c r="F27" s="27" t="s">
        <v>352</v>
      </c>
      <c r="G27" s="25">
        <v>30</v>
      </c>
      <c r="H27" s="62" t="s">
        <v>353</v>
      </c>
      <c r="I27" s="25">
        <v>14</v>
      </c>
      <c r="J27" s="25" t="s">
        <v>354</v>
      </c>
      <c r="K27" s="8"/>
    </row>
    <row r="28" spans="2:11" ht="60.75" thickBot="1" x14ac:dyDescent="0.3">
      <c r="B28" s="9" t="s">
        <v>43</v>
      </c>
      <c r="C28" s="96" t="s">
        <v>291</v>
      </c>
      <c r="D28" s="114" t="s">
        <v>420</v>
      </c>
      <c r="E28" s="60"/>
      <c r="F28" s="23" t="s">
        <v>79</v>
      </c>
      <c r="G28" s="21">
        <v>30</v>
      </c>
      <c r="H28" s="41" t="s">
        <v>356</v>
      </c>
      <c r="I28" s="21">
        <v>7</v>
      </c>
      <c r="J28" s="21">
        <v>100</v>
      </c>
      <c r="K28" s="7" t="s">
        <v>296</v>
      </c>
    </row>
    <row r="29" spans="2:11" ht="45.75" thickBot="1" x14ac:dyDescent="0.3">
      <c r="B29" s="9" t="s">
        <v>44</v>
      </c>
      <c r="C29" s="94"/>
      <c r="D29" s="33"/>
      <c r="E29" s="22" t="s">
        <v>333</v>
      </c>
      <c r="F29" s="23" t="s">
        <v>357</v>
      </c>
      <c r="G29" s="21">
        <v>90</v>
      </c>
      <c r="H29" s="41" t="s">
        <v>358</v>
      </c>
      <c r="I29" s="21">
        <v>28</v>
      </c>
      <c r="J29" s="21">
        <v>100</v>
      </c>
      <c r="K29" s="7"/>
    </row>
    <row r="30" spans="2:11" ht="45.75" thickBot="1" x14ac:dyDescent="0.3">
      <c r="B30" s="9" t="s">
        <v>45</v>
      </c>
      <c r="C30" s="54" t="s">
        <v>421</v>
      </c>
      <c r="D30" s="99" t="s">
        <v>422</v>
      </c>
      <c r="E30" s="58"/>
      <c r="F30" s="27" t="s">
        <v>254</v>
      </c>
      <c r="G30" s="25" t="s">
        <v>301</v>
      </c>
      <c r="H30" s="62" t="s">
        <v>361</v>
      </c>
      <c r="I30" s="25" t="s">
        <v>300</v>
      </c>
      <c r="J30" s="25">
        <v>100</v>
      </c>
      <c r="K30" s="8" t="s">
        <v>362</v>
      </c>
    </row>
    <row r="31" spans="2:11" ht="60.75" thickBot="1" x14ac:dyDescent="0.3">
      <c r="B31" s="9" t="s">
        <v>46</v>
      </c>
      <c r="C31" s="97"/>
      <c r="D31" s="100"/>
      <c r="E31" s="26" t="s">
        <v>363</v>
      </c>
      <c r="F31" s="27" t="s">
        <v>146</v>
      </c>
      <c r="G31" s="25">
        <v>90</v>
      </c>
      <c r="H31" s="62" t="s">
        <v>330</v>
      </c>
      <c r="I31" s="25">
        <v>7</v>
      </c>
      <c r="J31" s="25">
        <v>30</v>
      </c>
      <c r="K31" s="8"/>
    </row>
    <row r="32" spans="2:11" ht="45.75" thickBot="1" x14ac:dyDescent="0.3">
      <c r="B32" s="9" t="s">
        <v>48</v>
      </c>
      <c r="C32" s="97"/>
      <c r="D32" s="100"/>
      <c r="E32" s="26" t="s">
        <v>423</v>
      </c>
      <c r="F32" s="27" t="s">
        <v>365</v>
      </c>
      <c r="G32" s="25">
        <v>7</v>
      </c>
      <c r="H32" s="62" t="s">
        <v>366</v>
      </c>
      <c r="I32" s="25">
        <v>7</v>
      </c>
      <c r="J32" s="25">
        <v>20</v>
      </c>
      <c r="K32" s="8"/>
    </row>
    <row r="33" spans="2:11" ht="60.75" thickBot="1" x14ac:dyDescent="0.3">
      <c r="B33" s="9" t="s">
        <v>49</v>
      </c>
      <c r="C33" s="55" t="s">
        <v>332</v>
      </c>
      <c r="D33" s="59" t="s">
        <v>424</v>
      </c>
      <c r="E33" s="60"/>
      <c r="F33" s="23" t="s">
        <v>133</v>
      </c>
      <c r="G33" s="21">
        <v>90</v>
      </c>
      <c r="H33" s="41" t="s">
        <v>368</v>
      </c>
      <c r="I33" s="21">
        <v>30</v>
      </c>
      <c r="J33" s="21">
        <v>60</v>
      </c>
      <c r="K33" s="7" t="s">
        <v>369</v>
      </c>
    </row>
    <row r="34" spans="2:11" ht="45.75" thickBot="1" x14ac:dyDescent="0.3">
      <c r="B34" s="9" t="s">
        <v>50</v>
      </c>
      <c r="C34" s="116"/>
      <c r="D34" s="112"/>
      <c r="E34" s="20" t="s">
        <v>425</v>
      </c>
      <c r="F34" s="23" t="s">
        <v>371</v>
      </c>
      <c r="G34" s="21" t="s">
        <v>301</v>
      </c>
      <c r="H34" s="41" t="s">
        <v>372</v>
      </c>
      <c r="I34" s="21" t="s">
        <v>300</v>
      </c>
      <c r="J34" s="21">
        <v>100</v>
      </c>
      <c r="K34" s="7"/>
    </row>
    <row r="35" spans="2:11" ht="30.75" thickBot="1" x14ac:dyDescent="0.3">
      <c r="B35" s="9" t="s">
        <v>52</v>
      </c>
      <c r="C35" s="98"/>
      <c r="D35" s="31"/>
      <c r="E35" s="26" t="s">
        <v>426</v>
      </c>
      <c r="F35" s="27" t="s">
        <v>371</v>
      </c>
      <c r="G35" s="25" t="s">
        <v>301</v>
      </c>
      <c r="H35" s="62" t="s">
        <v>374</v>
      </c>
      <c r="I35" s="25">
        <v>7</v>
      </c>
      <c r="J35" s="25">
        <v>100</v>
      </c>
      <c r="K35" s="8" t="s">
        <v>375</v>
      </c>
    </row>
    <row r="36" spans="2:11" ht="45.75" thickBot="1" x14ac:dyDescent="0.3">
      <c r="B36" s="9" t="s">
        <v>199</v>
      </c>
      <c r="C36" s="92"/>
      <c r="D36" s="93"/>
      <c r="E36" s="22" t="s">
        <v>427</v>
      </c>
      <c r="F36" s="23" t="s">
        <v>229</v>
      </c>
      <c r="G36" s="21" t="s">
        <v>301</v>
      </c>
      <c r="H36" s="41" t="s">
        <v>377</v>
      </c>
      <c r="I36" s="21">
        <v>7</v>
      </c>
      <c r="J36" s="21" t="s">
        <v>378</v>
      </c>
      <c r="K36" s="7"/>
    </row>
    <row r="37" spans="2:11" ht="45.75" thickBot="1" x14ac:dyDescent="0.3">
      <c r="B37" s="9" t="s">
        <v>379</v>
      </c>
      <c r="C37" s="92"/>
      <c r="D37" s="95"/>
      <c r="E37" s="22" t="s">
        <v>428</v>
      </c>
      <c r="F37" s="23" t="s">
        <v>254</v>
      </c>
      <c r="G37" s="21">
        <v>21</v>
      </c>
      <c r="H37" s="41" t="s">
        <v>381</v>
      </c>
      <c r="I37" s="21">
        <v>14</v>
      </c>
      <c r="J37" s="21">
        <v>80</v>
      </c>
      <c r="K37" s="7"/>
    </row>
    <row r="38" spans="2:11" ht="60.75" thickBot="1" x14ac:dyDescent="0.3">
      <c r="B38" s="9" t="s">
        <v>57</v>
      </c>
      <c r="C38" s="98"/>
      <c r="D38" s="100"/>
      <c r="E38" s="26" t="s">
        <v>429</v>
      </c>
      <c r="F38" s="27" t="s">
        <v>142</v>
      </c>
      <c r="G38" s="25">
        <v>40</v>
      </c>
      <c r="H38" s="62" t="s">
        <v>356</v>
      </c>
      <c r="I38" s="25">
        <v>21</v>
      </c>
      <c r="J38" s="25">
        <v>60</v>
      </c>
      <c r="K38" s="8"/>
    </row>
    <row r="39" spans="2:11" ht="45.75" thickBot="1" x14ac:dyDescent="0.3">
      <c r="B39" s="9" t="s">
        <v>58</v>
      </c>
      <c r="C39" s="91" t="s">
        <v>383</v>
      </c>
      <c r="D39" s="99" t="s">
        <v>384</v>
      </c>
      <c r="E39" s="58"/>
      <c r="F39" s="27" t="s">
        <v>385</v>
      </c>
      <c r="G39" s="25">
        <v>21</v>
      </c>
      <c r="H39" s="62" t="s">
        <v>386</v>
      </c>
      <c r="I39" s="25" t="s">
        <v>300</v>
      </c>
      <c r="J39" s="25">
        <v>50</v>
      </c>
      <c r="K39" s="8" t="s">
        <v>387</v>
      </c>
    </row>
    <row r="40" spans="2:11" ht="60.75" thickBot="1" x14ac:dyDescent="0.3">
      <c r="B40" s="9" t="s">
        <v>59</v>
      </c>
      <c r="C40" s="92"/>
      <c r="D40" s="111"/>
      <c r="E40" s="22" t="s">
        <v>430</v>
      </c>
      <c r="F40" s="23" t="s">
        <v>85</v>
      </c>
      <c r="G40" s="21">
        <v>30</v>
      </c>
      <c r="H40" s="41" t="s">
        <v>389</v>
      </c>
      <c r="I40" s="21">
        <v>7</v>
      </c>
      <c r="J40" s="21">
        <v>150</v>
      </c>
      <c r="K40" s="7"/>
    </row>
    <row r="41" spans="2:11" ht="45.75" thickBot="1" x14ac:dyDescent="0.3">
      <c r="B41" s="9" t="s">
        <v>60</v>
      </c>
      <c r="C41" s="102" t="s">
        <v>383</v>
      </c>
      <c r="D41" s="59" t="s">
        <v>390</v>
      </c>
      <c r="E41" s="60"/>
      <c r="F41" s="23" t="s">
        <v>343</v>
      </c>
      <c r="G41" s="21" t="s">
        <v>301</v>
      </c>
      <c r="H41" s="41" t="s">
        <v>391</v>
      </c>
      <c r="I41" s="21" t="s">
        <v>300</v>
      </c>
      <c r="J41" s="21">
        <v>100</v>
      </c>
      <c r="K41" s="7" t="s">
        <v>392</v>
      </c>
    </row>
    <row r="42" spans="2:11" ht="45.75" thickBot="1" x14ac:dyDescent="0.3">
      <c r="B42" s="9" t="s">
        <v>61</v>
      </c>
      <c r="C42" s="91" t="s">
        <v>332</v>
      </c>
      <c r="D42" s="99" t="s">
        <v>431</v>
      </c>
      <c r="E42" s="58"/>
      <c r="F42" s="27" t="s">
        <v>146</v>
      </c>
      <c r="G42" s="25">
        <v>40</v>
      </c>
      <c r="H42" s="62" t="s">
        <v>216</v>
      </c>
      <c r="I42" s="25" t="s">
        <v>300</v>
      </c>
      <c r="J42" s="25">
        <v>120</v>
      </c>
      <c r="K42" s="8" t="s">
        <v>369</v>
      </c>
    </row>
    <row r="43" spans="2:11" ht="30.75" thickBot="1" x14ac:dyDescent="0.3">
      <c r="B43" s="9" t="s">
        <v>62</v>
      </c>
      <c r="C43" s="98"/>
      <c r="D43" s="100"/>
      <c r="E43" s="26" t="s">
        <v>432</v>
      </c>
      <c r="F43" s="27" t="s">
        <v>394</v>
      </c>
      <c r="G43" s="25">
        <v>30</v>
      </c>
      <c r="H43" s="62" t="s">
        <v>395</v>
      </c>
      <c r="I43" s="25">
        <v>14</v>
      </c>
      <c r="J43" s="25">
        <v>75</v>
      </c>
      <c r="K43" s="8"/>
    </row>
    <row r="44" spans="2:11" ht="45.75" thickBot="1" x14ac:dyDescent="0.3">
      <c r="B44" s="9" t="s">
        <v>63</v>
      </c>
      <c r="C44" s="92"/>
      <c r="D44" s="93"/>
      <c r="E44" s="22" t="s">
        <v>426</v>
      </c>
      <c r="F44" s="23" t="s">
        <v>103</v>
      </c>
      <c r="G44" s="21">
        <v>30</v>
      </c>
      <c r="H44" s="41" t="s">
        <v>266</v>
      </c>
      <c r="I44" s="21">
        <v>7</v>
      </c>
      <c r="J44" s="21" t="s">
        <v>267</v>
      </c>
      <c r="K44" s="7"/>
    </row>
    <row r="45" spans="2:11" ht="45.75" thickBot="1" x14ac:dyDescent="0.3">
      <c r="B45" s="9" t="s">
        <v>64</v>
      </c>
      <c r="C45" s="103"/>
      <c r="D45" s="113"/>
      <c r="E45" s="45" t="s">
        <v>419</v>
      </c>
      <c r="F45" s="46" t="s">
        <v>352</v>
      </c>
      <c r="G45" s="47" t="s">
        <v>301</v>
      </c>
      <c r="H45" s="63" t="s">
        <v>398</v>
      </c>
      <c r="I45" s="47" t="s">
        <v>300</v>
      </c>
      <c r="J45" s="47">
        <v>100</v>
      </c>
      <c r="K45" s="48" t="s">
        <v>399</v>
      </c>
    </row>
    <row r="46" spans="2:11" x14ac:dyDescent="0.25">
      <c r="F46" s="15" t="s">
        <v>220</v>
      </c>
    </row>
  </sheetData>
  <sortState xmlns:xlrd2="http://schemas.microsoft.com/office/spreadsheetml/2017/richdata2" ref="B4:K45">
    <sortCondition ref="B4:B45"/>
  </sortState>
  <mergeCells count="1">
    <mergeCell ref="B2:K2"/>
  </mergeCells>
  <conditionalFormatting sqref="C4:K45">
    <cfRule type="containsBlanks" dxfId="14" priority="1">
      <formula>LEN(TRIM(C4))=0</formula>
    </cfRule>
    <cfRule type="expression" dxfId="13" priority="2">
      <formula>ISODD(ROW())</formula>
    </cfRule>
    <cfRule type="expression" dxfId="12" priority="3">
      <formula>ISEVEN(ROW())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ED373-D64C-4E1F-ACDA-7FD8F40BAEC3}">
  <dimension ref="B1:L45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2" max="2" width="22.140625" customWidth="1"/>
    <col min="3" max="3" width="17.85546875" customWidth="1"/>
    <col min="4" max="4" width="19" customWidth="1"/>
    <col min="5" max="5" width="18.5703125" customWidth="1"/>
    <col min="6" max="6" width="13.85546875" customWidth="1"/>
    <col min="7" max="8" width="25.85546875" customWidth="1"/>
    <col min="9" max="9" width="23.85546875" customWidth="1"/>
    <col min="10" max="10" width="16.7109375" customWidth="1"/>
    <col min="11" max="11" width="51.42578125" customWidth="1"/>
  </cols>
  <sheetData>
    <row r="1" spans="2:12" ht="15.75" thickBot="1" x14ac:dyDescent="0.3">
      <c r="B1" s="2" t="s">
        <v>65</v>
      </c>
      <c r="C1" s="3" t="s">
        <v>433</v>
      </c>
      <c r="D1" s="4" t="s">
        <v>66</v>
      </c>
      <c r="E1" s="5" t="s">
        <v>434</v>
      </c>
      <c r="F1" s="14"/>
      <c r="G1" s="1"/>
      <c r="H1" s="1"/>
      <c r="I1" s="1"/>
      <c r="J1" s="1"/>
      <c r="L1" t="s">
        <v>67</v>
      </c>
    </row>
    <row r="2" spans="2:12" ht="15.75" thickBot="1" x14ac:dyDescent="0.3">
      <c r="B2" s="158" t="s">
        <v>435</v>
      </c>
      <c r="C2" s="158"/>
      <c r="D2" s="158"/>
      <c r="E2" s="158"/>
      <c r="F2" s="158"/>
      <c r="G2" s="158"/>
      <c r="H2" s="158"/>
      <c r="I2" s="158"/>
      <c r="J2" s="158"/>
      <c r="K2" s="158"/>
      <c r="L2" t="s">
        <v>436</v>
      </c>
    </row>
    <row r="3" spans="2:12" ht="45.75" thickBot="1" x14ac:dyDescent="0.3">
      <c r="B3" s="10" t="s">
        <v>12</v>
      </c>
      <c r="C3" s="11" t="s">
        <v>274</v>
      </c>
      <c r="D3" s="11" t="s">
        <v>275</v>
      </c>
      <c r="E3" s="11" t="s">
        <v>71</v>
      </c>
      <c r="F3" s="11" t="s">
        <v>72</v>
      </c>
      <c r="G3" s="12" t="s">
        <v>73</v>
      </c>
      <c r="H3" s="16" t="s">
        <v>276</v>
      </c>
      <c r="I3" s="16" t="s">
        <v>74</v>
      </c>
      <c r="J3" s="16" t="s">
        <v>75</v>
      </c>
      <c r="K3" s="13" t="s">
        <v>10</v>
      </c>
    </row>
    <row r="4" spans="2:12" ht="45.75" thickBot="1" x14ac:dyDescent="0.3">
      <c r="B4" s="9" t="s">
        <v>15</v>
      </c>
      <c r="C4" s="17" t="s">
        <v>437</v>
      </c>
      <c r="D4" s="18" t="s">
        <v>438</v>
      </c>
      <c r="E4" s="32"/>
      <c r="F4" s="19">
        <v>730</v>
      </c>
      <c r="G4" s="18">
        <v>60</v>
      </c>
      <c r="H4" s="49" t="s">
        <v>280</v>
      </c>
      <c r="I4" s="18">
        <v>365</v>
      </c>
      <c r="J4" s="18">
        <v>30</v>
      </c>
      <c r="K4" s="6"/>
    </row>
    <row r="5" spans="2:12" ht="45.75" thickBot="1" x14ac:dyDescent="0.3">
      <c r="B5" s="9" t="s">
        <v>17</v>
      </c>
      <c r="C5" s="53"/>
      <c r="D5" s="58"/>
      <c r="E5" s="118" t="s">
        <v>439</v>
      </c>
      <c r="F5" s="27" t="s">
        <v>282</v>
      </c>
      <c r="G5" s="25">
        <v>30</v>
      </c>
      <c r="H5" s="62" t="s">
        <v>283</v>
      </c>
      <c r="I5" s="25">
        <v>21</v>
      </c>
      <c r="J5" s="25">
        <v>30</v>
      </c>
      <c r="K5" s="8"/>
    </row>
    <row r="6" spans="2:12" ht="60.75" thickBot="1" x14ac:dyDescent="0.3">
      <c r="B6" s="9" t="s">
        <v>284</v>
      </c>
      <c r="C6" s="56"/>
      <c r="D6" s="60"/>
      <c r="E6" s="120" t="s">
        <v>440</v>
      </c>
      <c r="F6" s="23" t="s">
        <v>286</v>
      </c>
      <c r="G6" s="21" t="s">
        <v>287</v>
      </c>
      <c r="H6" s="41" t="s">
        <v>288</v>
      </c>
      <c r="I6" s="21">
        <v>7</v>
      </c>
      <c r="J6" s="21">
        <v>125</v>
      </c>
      <c r="K6" s="7"/>
    </row>
    <row r="7" spans="2:12" ht="45.75" thickBot="1" x14ac:dyDescent="0.3">
      <c r="B7" s="9" t="s">
        <v>14</v>
      </c>
      <c r="C7" s="53"/>
      <c r="D7" s="58"/>
      <c r="E7" s="54" t="s">
        <v>441</v>
      </c>
      <c r="F7" s="27" t="s">
        <v>85</v>
      </c>
      <c r="G7" s="25">
        <v>30</v>
      </c>
      <c r="H7" s="62" t="s">
        <v>290</v>
      </c>
      <c r="I7" s="25">
        <v>14</v>
      </c>
      <c r="J7" s="25">
        <v>150</v>
      </c>
      <c r="K7" s="8"/>
    </row>
    <row r="8" spans="2:12" ht="60.75" thickBot="1" x14ac:dyDescent="0.3">
      <c r="B8" s="9" t="s">
        <v>19</v>
      </c>
      <c r="C8" s="20" t="s">
        <v>442</v>
      </c>
      <c r="D8" s="21" t="s">
        <v>443</v>
      </c>
      <c r="E8" s="100" t="s">
        <v>441</v>
      </c>
      <c r="F8" s="23" t="s">
        <v>94</v>
      </c>
      <c r="G8" s="21" t="s">
        <v>293</v>
      </c>
      <c r="H8" s="41" t="s">
        <v>294</v>
      </c>
      <c r="I8" s="21" t="s">
        <v>295</v>
      </c>
      <c r="J8" s="21">
        <v>100</v>
      </c>
      <c r="K8" s="7" t="s">
        <v>296</v>
      </c>
    </row>
    <row r="9" spans="2:12" ht="60.75" thickBot="1" x14ac:dyDescent="0.3">
      <c r="B9" s="9" t="s">
        <v>20</v>
      </c>
      <c r="C9" s="24" t="s">
        <v>444</v>
      </c>
      <c r="D9" s="25" t="s">
        <v>445</v>
      </c>
      <c r="E9" s="95" t="s">
        <v>441</v>
      </c>
      <c r="F9" s="27" t="s">
        <v>100</v>
      </c>
      <c r="G9" s="25">
        <v>21</v>
      </c>
      <c r="H9" s="62" t="s">
        <v>299</v>
      </c>
      <c r="I9" s="25" t="s">
        <v>300</v>
      </c>
      <c r="J9" s="25">
        <v>75</v>
      </c>
      <c r="K9" s="8" t="s">
        <v>296</v>
      </c>
    </row>
    <row r="10" spans="2:12" ht="45.75" thickBot="1" x14ac:dyDescent="0.3">
      <c r="B10" s="9" t="s">
        <v>21</v>
      </c>
      <c r="C10" s="20" t="s">
        <v>446</v>
      </c>
      <c r="D10" s="21" t="s">
        <v>447</v>
      </c>
      <c r="E10" s="100" t="s">
        <v>441</v>
      </c>
      <c r="F10" s="23" t="s">
        <v>133</v>
      </c>
      <c r="G10" s="21" t="s">
        <v>301</v>
      </c>
      <c r="H10" s="41" t="s">
        <v>302</v>
      </c>
      <c r="I10" s="21">
        <v>14</v>
      </c>
      <c r="J10" s="21">
        <v>150</v>
      </c>
      <c r="K10" s="7" t="s">
        <v>296</v>
      </c>
    </row>
    <row r="11" spans="2:12" ht="45.75" thickBot="1" x14ac:dyDescent="0.3">
      <c r="B11" s="9" t="s">
        <v>22</v>
      </c>
      <c r="C11" s="56"/>
      <c r="D11" s="60"/>
      <c r="E11" s="119" t="s">
        <v>448</v>
      </c>
      <c r="F11" s="23" t="s">
        <v>304</v>
      </c>
      <c r="G11" s="21">
        <v>21</v>
      </c>
      <c r="H11" s="41" t="s">
        <v>305</v>
      </c>
      <c r="I11" s="21">
        <v>21</v>
      </c>
      <c r="J11" s="21">
        <v>100</v>
      </c>
      <c r="K11" s="7"/>
    </row>
    <row r="12" spans="2:12" ht="60.75" thickBot="1" x14ac:dyDescent="0.3">
      <c r="B12" s="9" t="s">
        <v>23</v>
      </c>
      <c r="C12" s="24" t="s">
        <v>446</v>
      </c>
      <c r="D12" s="25" t="s">
        <v>447</v>
      </c>
      <c r="E12" s="33" t="s">
        <v>441</v>
      </c>
      <c r="F12" s="27" t="s">
        <v>146</v>
      </c>
      <c r="G12" s="25" t="s">
        <v>307</v>
      </c>
      <c r="H12" s="62" t="s">
        <v>308</v>
      </c>
      <c r="I12" s="25" t="s">
        <v>295</v>
      </c>
      <c r="J12" s="25">
        <v>100</v>
      </c>
      <c r="K12" s="8" t="s">
        <v>296</v>
      </c>
    </row>
    <row r="13" spans="2:12" ht="60.75" thickBot="1" x14ac:dyDescent="0.3">
      <c r="B13" s="9" t="s">
        <v>25</v>
      </c>
      <c r="C13" s="56" t="s">
        <v>449</v>
      </c>
      <c r="D13" s="60" t="s">
        <v>450</v>
      </c>
      <c r="E13" s="118" t="s">
        <v>441</v>
      </c>
      <c r="F13" s="27" t="s">
        <v>310</v>
      </c>
      <c r="G13" s="25">
        <v>40</v>
      </c>
      <c r="H13" s="62" t="s">
        <v>311</v>
      </c>
      <c r="I13" s="25">
        <v>7</v>
      </c>
      <c r="J13" s="25">
        <v>75</v>
      </c>
      <c r="K13" s="8" t="s">
        <v>312</v>
      </c>
    </row>
    <row r="14" spans="2:12" ht="45.75" thickBot="1" x14ac:dyDescent="0.3">
      <c r="B14" s="9" t="s">
        <v>26</v>
      </c>
      <c r="C14" s="20" t="s">
        <v>446</v>
      </c>
      <c r="D14" s="21" t="s">
        <v>447</v>
      </c>
      <c r="E14" s="100" t="s">
        <v>441</v>
      </c>
      <c r="F14" s="23" t="s">
        <v>313</v>
      </c>
      <c r="G14" s="21">
        <v>21</v>
      </c>
      <c r="H14" s="41" t="s">
        <v>314</v>
      </c>
      <c r="I14" s="21">
        <v>14</v>
      </c>
      <c r="J14" s="21" t="s">
        <v>315</v>
      </c>
      <c r="K14" s="7" t="s">
        <v>296</v>
      </c>
    </row>
    <row r="15" spans="2:12" ht="60.75" thickBot="1" x14ac:dyDescent="0.3">
      <c r="B15" s="9" t="s">
        <v>30</v>
      </c>
      <c r="C15" s="56"/>
      <c r="D15" s="60"/>
      <c r="E15" s="57" t="s">
        <v>451</v>
      </c>
      <c r="F15" s="23" t="s">
        <v>319</v>
      </c>
      <c r="G15" s="21">
        <v>10</v>
      </c>
      <c r="H15" s="41" t="s">
        <v>320</v>
      </c>
      <c r="I15" s="21">
        <v>7</v>
      </c>
      <c r="J15" s="21" t="s">
        <v>321</v>
      </c>
      <c r="K15" s="7" t="s">
        <v>322</v>
      </c>
    </row>
    <row r="16" spans="2:12" ht="60.75" thickBot="1" x14ac:dyDescent="0.3">
      <c r="B16" s="9" t="s">
        <v>31</v>
      </c>
      <c r="C16" s="53"/>
      <c r="D16" s="58"/>
      <c r="E16" s="118" t="s">
        <v>452</v>
      </c>
      <c r="F16" s="27" t="s">
        <v>324</v>
      </c>
      <c r="G16" s="25">
        <v>30</v>
      </c>
      <c r="H16" s="62" t="s">
        <v>325</v>
      </c>
      <c r="I16" s="25">
        <v>14</v>
      </c>
      <c r="J16" s="25">
        <v>40</v>
      </c>
      <c r="K16" s="8"/>
    </row>
    <row r="17" spans="2:11" ht="75.75" thickBot="1" x14ac:dyDescent="0.3">
      <c r="B17" s="9" t="s">
        <v>326</v>
      </c>
      <c r="C17" s="56"/>
      <c r="D17" s="60"/>
      <c r="E17" s="119" t="s">
        <v>453</v>
      </c>
      <c r="F17" s="23" t="s">
        <v>138</v>
      </c>
      <c r="G17" s="21">
        <v>30</v>
      </c>
      <c r="H17" s="41" t="s">
        <v>328</v>
      </c>
      <c r="I17" s="21">
        <v>21</v>
      </c>
      <c r="J17" s="21">
        <v>120</v>
      </c>
      <c r="K17" s="7"/>
    </row>
    <row r="18" spans="2:11" ht="60.75" thickBot="1" x14ac:dyDescent="0.3">
      <c r="B18" s="9" t="s">
        <v>16</v>
      </c>
      <c r="C18" s="53"/>
      <c r="D18" s="58"/>
      <c r="E18" s="118" t="s">
        <v>454</v>
      </c>
      <c r="F18" s="27" t="s">
        <v>133</v>
      </c>
      <c r="G18" s="25">
        <v>14</v>
      </c>
      <c r="H18" s="62" t="s">
        <v>330</v>
      </c>
      <c r="I18" s="25">
        <v>7</v>
      </c>
      <c r="J18" s="25">
        <v>7</v>
      </c>
      <c r="K18" s="8" t="s">
        <v>331</v>
      </c>
    </row>
    <row r="19" spans="2:11" ht="60.75" thickBot="1" x14ac:dyDescent="0.3">
      <c r="B19" s="9" t="s">
        <v>33</v>
      </c>
      <c r="C19" s="56" t="s">
        <v>455</v>
      </c>
      <c r="D19" s="60" t="s">
        <v>438</v>
      </c>
      <c r="E19" s="117"/>
      <c r="F19" s="23" t="s">
        <v>334</v>
      </c>
      <c r="G19" s="21">
        <v>90</v>
      </c>
      <c r="H19" s="41" t="s">
        <v>335</v>
      </c>
      <c r="I19" s="21">
        <v>30</v>
      </c>
      <c r="J19" s="21">
        <v>100</v>
      </c>
      <c r="K19" s="7"/>
    </row>
    <row r="20" spans="2:11" ht="75.75" thickBot="1" x14ac:dyDescent="0.3">
      <c r="B20" s="9" t="s">
        <v>35</v>
      </c>
      <c r="C20" s="76"/>
      <c r="D20" s="115"/>
      <c r="E20" s="121" t="s">
        <v>456</v>
      </c>
      <c r="F20" s="27" t="s">
        <v>337</v>
      </c>
      <c r="G20" s="25" t="s">
        <v>301</v>
      </c>
      <c r="H20" s="62" t="s">
        <v>338</v>
      </c>
      <c r="I20" s="25" t="s">
        <v>300</v>
      </c>
      <c r="J20" s="25">
        <v>40</v>
      </c>
      <c r="K20" s="8" t="s">
        <v>339</v>
      </c>
    </row>
    <row r="21" spans="2:11" ht="45.75" thickBot="1" x14ac:dyDescent="0.3">
      <c r="B21" s="9" t="s">
        <v>36</v>
      </c>
      <c r="C21" s="94" t="s">
        <v>446</v>
      </c>
      <c r="D21" s="111" t="s">
        <v>447</v>
      </c>
      <c r="E21" s="26" t="s">
        <v>441</v>
      </c>
      <c r="F21" s="27" t="s">
        <v>109</v>
      </c>
      <c r="G21" s="25">
        <v>60</v>
      </c>
      <c r="H21" s="62" t="s">
        <v>340</v>
      </c>
      <c r="I21" s="25">
        <v>14</v>
      </c>
      <c r="J21" s="25">
        <v>100</v>
      </c>
      <c r="K21" s="8" t="s">
        <v>296</v>
      </c>
    </row>
    <row r="22" spans="2:11" ht="45.75" thickBot="1" x14ac:dyDescent="0.3">
      <c r="B22" s="9" t="s">
        <v>37</v>
      </c>
      <c r="C22" s="55" t="s">
        <v>446</v>
      </c>
      <c r="D22" s="59" t="s">
        <v>447</v>
      </c>
      <c r="E22" s="60" t="s">
        <v>441</v>
      </c>
      <c r="F22" s="23" t="s">
        <v>127</v>
      </c>
      <c r="G22" s="21">
        <v>14</v>
      </c>
      <c r="H22" s="41" t="s">
        <v>342</v>
      </c>
      <c r="I22" s="21">
        <v>14</v>
      </c>
      <c r="J22" s="21">
        <v>75</v>
      </c>
      <c r="K22" s="7" t="s">
        <v>296</v>
      </c>
    </row>
    <row r="23" spans="2:11" ht="75.75" thickBot="1" x14ac:dyDescent="0.3">
      <c r="B23" s="9" t="s">
        <v>38</v>
      </c>
      <c r="C23" s="92" t="s">
        <v>457</v>
      </c>
      <c r="D23" s="95" t="s">
        <v>458</v>
      </c>
      <c r="E23" s="22"/>
      <c r="F23" s="23" t="s">
        <v>343</v>
      </c>
      <c r="G23" s="21">
        <v>21</v>
      </c>
      <c r="H23" s="41" t="s">
        <v>344</v>
      </c>
      <c r="I23" s="21">
        <v>21</v>
      </c>
      <c r="J23" s="21">
        <v>50</v>
      </c>
      <c r="K23" s="7"/>
    </row>
    <row r="24" spans="2:11" ht="60.75" thickBot="1" x14ac:dyDescent="0.3">
      <c r="B24" s="9" t="s">
        <v>39</v>
      </c>
      <c r="C24" s="91" t="s">
        <v>442</v>
      </c>
      <c r="D24" s="99" t="s">
        <v>459</v>
      </c>
      <c r="E24" s="58"/>
      <c r="F24" s="27" t="s">
        <v>346</v>
      </c>
      <c r="G24" s="25">
        <v>21</v>
      </c>
      <c r="H24" s="62" t="s">
        <v>347</v>
      </c>
      <c r="I24" s="25">
        <v>7</v>
      </c>
      <c r="J24" s="25">
        <v>50</v>
      </c>
      <c r="K24" s="8" t="s">
        <v>296</v>
      </c>
    </row>
    <row r="25" spans="2:11" ht="60.75" thickBot="1" x14ac:dyDescent="0.3">
      <c r="B25" s="9" t="s">
        <v>41</v>
      </c>
      <c r="C25" s="102" t="s">
        <v>457</v>
      </c>
      <c r="D25" s="101" t="s">
        <v>460</v>
      </c>
      <c r="E25" s="60"/>
      <c r="F25" s="23" t="s">
        <v>324</v>
      </c>
      <c r="G25" s="21">
        <v>40</v>
      </c>
      <c r="H25" s="41" t="s">
        <v>350</v>
      </c>
      <c r="I25" s="21">
        <v>21</v>
      </c>
      <c r="J25" s="21">
        <v>30</v>
      </c>
      <c r="K25" s="7"/>
    </row>
    <row r="26" spans="2:11" ht="60.75" thickBot="1" x14ac:dyDescent="0.3">
      <c r="B26" s="9" t="s">
        <v>42</v>
      </c>
      <c r="C26" s="91"/>
      <c r="D26" s="99"/>
      <c r="E26" s="58" t="s">
        <v>461</v>
      </c>
      <c r="F26" s="27" t="s">
        <v>352</v>
      </c>
      <c r="G26" s="25">
        <v>30</v>
      </c>
      <c r="H26" s="62" t="s">
        <v>353</v>
      </c>
      <c r="I26" s="25">
        <v>14</v>
      </c>
      <c r="J26" s="25" t="s">
        <v>354</v>
      </c>
      <c r="K26" s="8"/>
    </row>
    <row r="27" spans="2:11" ht="60.75" thickBot="1" x14ac:dyDescent="0.3">
      <c r="B27" s="9" t="s">
        <v>43</v>
      </c>
      <c r="C27" s="98" t="s">
        <v>446</v>
      </c>
      <c r="D27" s="100" t="s">
        <v>447</v>
      </c>
      <c r="E27" s="26"/>
      <c r="F27" s="27" t="s">
        <v>79</v>
      </c>
      <c r="G27" s="25">
        <v>30</v>
      </c>
      <c r="H27" s="62" t="s">
        <v>356</v>
      </c>
      <c r="I27" s="25">
        <v>7</v>
      </c>
      <c r="J27" s="25">
        <v>100</v>
      </c>
      <c r="K27" s="8" t="s">
        <v>296</v>
      </c>
    </row>
    <row r="28" spans="2:11" ht="45.75" thickBot="1" x14ac:dyDescent="0.3">
      <c r="B28" s="9" t="s">
        <v>44</v>
      </c>
      <c r="C28" s="96"/>
      <c r="D28" s="114"/>
      <c r="E28" s="60" t="s">
        <v>462</v>
      </c>
      <c r="F28" s="23" t="s">
        <v>357</v>
      </c>
      <c r="G28" s="21">
        <v>90</v>
      </c>
      <c r="H28" s="41" t="s">
        <v>358</v>
      </c>
      <c r="I28" s="21">
        <v>28</v>
      </c>
      <c r="J28" s="21">
        <v>100</v>
      </c>
      <c r="K28" s="7"/>
    </row>
    <row r="29" spans="2:11" ht="45.75" thickBot="1" x14ac:dyDescent="0.3">
      <c r="B29" s="9" t="s">
        <v>45</v>
      </c>
      <c r="C29" s="94" t="s">
        <v>421</v>
      </c>
      <c r="D29" s="33" t="s">
        <v>463</v>
      </c>
      <c r="E29" s="22"/>
      <c r="F29" s="23" t="s">
        <v>254</v>
      </c>
      <c r="G29" s="21" t="s">
        <v>301</v>
      </c>
      <c r="H29" s="41" t="s">
        <v>361</v>
      </c>
      <c r="I29" s="21" t="s">
        <v>300</v>
      </c>
      <c r="J29" s="21">
        <v>100</v>
      </c>
      <c r="K29" s="7" t="s">
        <v>362</v>
      </c>
    </row>
    <row r="30" spans="2:11" ht="60.75" thickBot="1" x14ac:dyDescent="0.3">
      <c r="B30" s="9" t="s">
        <v>46</v>
      </c>
      <c r="C30" s="54"/>
      <c r="D30" s="99"/>
      <c r="E30" s="58" t="s">
        <v>464</v>
      </c>
      <c r="F30" s="27" t="s">
        <v>146</v>
      </c>
      <c r="G30" s="25">
        <v>90</v>
      </c>
      <c r="H30" s="62" t="s">
        <v>330</v>
      </c>
      <c r="I30" s="25">
        <v>7</v>
      </c>
      <c r="J30" s="25">
        <v>30</v>
      </c>
      <c r="K30" s="8"/>
    </row>
    <row r="31" spans="2:11" ht="45.75" thickBot="1" x14ac:dyDescent="0.3">
      <c r="B31" s="9" t="s">
        <v>47</v>
      </c>
      <c r="C31" s="97"/>
      <c r="D31" s="100"/>
      <c r="E31" s="26" t="s">
        <v>465</v>
      </c>
      <c r="F31" s="27" t="s">
        <v>466</v>
      </c>
      <c r="G31" s="25">
        <v>14</v>
      </c>
      <c r="H31" s="62" t="s">
        <v>366</v>
      </c>
      <c r="I31" s="25">
        <v>14</v>
      </c>
      <c r="J31" s="25">
        <v>80</v>
      </c>
      <c r="K31" s="8" t="s">
        <v>339</v>
      </c>
    </row>
    <row r="32" spans="2:11" ht="60.75" thickBot="1" x14ac:dyDescent="0.3">
      <c r="B32" s="9" t="s">
        <v>48</v>
      </c>
      <c r="C32" s="97"/>
      <c r="D32" s="100"/>
      <c r="E32" s="26" t="s">
        <v>467</v>
      </c>
      <c r="F32" s="27" t="s">
        <v>365</v>
      </c>
      <c r="G32" s="25">
        <v>7</v>
      </c>
      <c r="H32" s="62" t="s">
        <v>368</v>
      </c>
      <c r="I32" s="25">
        <v>7</v>
      </c>
      <c r="J32" s="25">
        <v>20</v>
      </c>
      <c r="K32" s="8"/>
    </row>
    <row r="33" spans="2:11" ht="45.75" thickBot="1" x14ac:dyDescent="0.3">
      <c r="B33" s="9" t="s">
        <v>49</v>
      </c>
      <c r="C33" s="55" t="s">
        <v>455</v>
      </c>
      <c r="D33" s="59" t="s">
        <v>468</v>
      </c>
      <c r="E33" s="60"/>
      <c r="F33" s="23" t="s">
        <v>133</v>
      </c>
      <c r="G33" s="21">
        <v>90</v>
      </c>
      <c r="H33" s="41" t="s">
        <v>372</v>
      </c>
      <c r="I33" s="21">
        <v>30</v>
      </c>
      <c r="J33" s="21">
        <v>60</v>
      </c>
      <c r="K33" s="7" t="s">
        <v>369</v>
      </c>
    </row>
    <row r="34" spans="2:11" ht="30.75" thickBot="1" x14ac:dyDescent="0.3">
      <c r="B34" s="9" t="s">
        <v>50</v>
      </c>
      <c r="C34" s="116"/>
      <c r="D34" s="112"/>
      <c r="E34" s="20" t="s">
        <v>444</v>
      </c>
      <c r="F34" s="23" t="s">
        <v>371</v>
      </c>
      <c r="G34" s="21" t="s">
        <v>301</v>
      </c>
      <c r="H34" s="41" t="s">
        <v>374</v>
      </c>
      <c r="I34" s="21" t="s">
        <v>300</v>
      </c>
      <c r="J34" s="21">
        <v>100</v>
      </c>
      <c r="K34" s="7"/>
    </row>
    <row r="35" spans="2:11" ht="45.75" thickBot="1" x14ac:dyDescent="0.3">
      <c r="B35" s="9" t="s">
        <v>52</v>
      </c>
      <c r="C35" s="98"/>
      <c r="D35" s="31"/>
      <c r="E35" s="26" t="s">
        <v>469</v>
      </c>
      <c r="F35" s="27" t="s">
        <v>371</v>
      </c>
      <c r="G35" s="25" t="s">
        <v>301</v>
      </c>
      <c r="H35" s="62" t="s">
        <v>377</v>
      </c>
      <c r="I35" s="25">
        <v>7</v>
      </c>
      <c r="J35" s="25">
        <v>100</v>
      </c>
      <c r="K35" s="8" t="s">
        <v>375</v>
      </c>
    </row>
    <row r="36" spans="2:11" ht="45.75" thickBot="1" x14ac:dyDescent="0.3">
      <c r="B36" s="9" t="s">
        <v>199</v>
      </c>
      <c r="C36" s="92"/>
      <c r="D36" s="93"/>
      <c r="E36" s="22" t="s">
        <v>470</v>
      </c>
      <c r="F36" s="23" t="s">
        <v>229</v>
      </c>
      <c r="G36" s="21" t="s">
        <v>301</v>
      </c>
      <c r="H36" s="41" t="s">
        <v>381</v>
      </c>
      <c r="I36" s="21">
        <v>7</v>
      </c>
      <c r="J36" s="21" t="s">
        <v>378</v>
      </c>
      <c r="K36" s="7"/>
    </row>
    <row r="37" spans="2:11" ht="60.75" thickBot="1" x14ac:dyDescent="0.3">
      <c r="B37" s="9" t="s">
        <v>57</v>
      </c>
      <c r="C37" s="92"/>
      <c r="D37" s="95"/>
      <c r="E37" s="22" t="s">
        <v>471</v>
      </c>
      <c r="F37" s="23" t="s">
        <v>142</v>
      </c>
      <c r="G37" s="21">
        <v>40</v>
      </c>
      <c r="H37" s="41" t="s">
        <v>356</v>
      </c>
      <c r="I37" s="21">
        <v>21</v>
      </c>
      <c r="J37" s="21">
        <v>60</v>
      </c>
      <c r="K37" s="7"/>
    </row>
    <row r="38" spans="2:11" ht="45.75" thickBot="1" x14ac:dyDescent="0.3">
      <c r="B38" s="9" t="s">
        <v>58</v>
      </c>
      <c r="C38" s="98" t="s">
        <v>383</v>
      </c>
      <c r="D38" s="100" t="s">
        <v>472</v>
      </c>
      <c r="E38" s="26"/>
      <c r="F38" s="27" t="s">
        <v>385</v>
      </c>
      <c r="G38" s="25">
        <v>21</v>
      </c>
      <c r="H38" s="62" t="s">
        <v>386</v>
      </c>
      <c r="I38" s="25" t="s">
        <v>300</v>
      </c>
      <c r="J38" s="25">
        <v>50</v>
      </c>
      <c r="K38" s="8" t="s">
        <v>387</v>
      </c>
    </row>
    <row r="39" spans="2:11" ht="60.75" thickBot="1" x14ac:dyDescent="0.3">
      <c r="B39" s="9" t="s">
        <v>59</v>
      </c>
      <c r="C39" s="91"/>
      <c r="D39" s="99"/>
      <c r="E39" s="58" t="s">
        <v>438</v>
      </c>
      <c r="F39" s="27" t="s">
        <v>85</v>
      </c>
      <c r="G39" s="25">
        <v>30</v>
      </c>
      <c r="H39" s="62" t="s">
        <v>389</v>
      </c>
      <c r="I39" s="25">
        <v>7</v>
      </c>
      <c r="J39" s="25">
        <v>150</v>
      </c>
      <c r="K39" s="8"/>
    </row>
    <row r="40" spans="2:11" ht="45.75" thickBot="1" x14ac:dyDescent="0.3">
      <c r="B40" s="9" t="s">
        <v>60</v>
      </c>
      <c r="C40" s="92" t="s">
        <v>383</v>
      </c>
      <c r="D40" s="111" t="s">
        <v>473</v>
      </c>
      <c r="E40" s="22"/>
      <c r="F40" s="23" t="s">
        <v>343</v>
      </c>
      <c r="G40" s="21" t="s">
        <v>301</v>
      </c>
      <c r="H40" s="41" t="s">
        <v>391</v>
      </c>
      <c r="I40" s="21" t="s">
        <v>300</v>
      </c>
      <c r="J40" s="21">
        <v>100</v>
      </c>
      <c r="K40" s="7" t="s">
        <v>474</v>
      </c>
    </row>
    <row r="41" spans="2:11" ht="45.75" thickBot="1" x14ac:dyDescent="0.3">
      <c r="B41" s="9" t="s">
        <v>61</v>
      </c>
      <c r="C41" s="102" t="s">
        <v>475</v>
      </c>
      <c r="D41" s="59" t="s">
        <v>476</v>
      </c>
      <c r="E41" s="60"/>
      <c r="F41" s="23" t="s">
        <v>146</v>
      </c>
      <c r="G41" s="21">
        <v>40</v>
      </c>
      <c r="H41" s="41" t="s">
        <v>216</v>
      </c>
      <c r="I41" s="21" t="s">
        <v>300</v>
      </c>
      <c r="J41" s="21">
        <v>120</v>
      </c>
      <c r="K41" s="7" t="s">
        <v>369</v>
      </c>
    </row>
    <row r="42" spans="2:11" ht="30.75" thickBot="1" x14ac:dyDescent="0.3">
      <c r="B42" s="9" t="s">
        <v>62</v>
      </c>
      <c r="C42" s="91"/>
      <c r="D42" s="99"/>
      <c r="E42" s="58" t="s">
        <v>471</v>
      </c>
      <c r="F42" s="27" t="s">
        <v>394</v>
      </c>
      <c r="G42" s="25">
        <v>30</v>
      </c>
      <c r="H42" s="62" t="s">
        <v>395</v>
      </c>
      <c r="I42" s="25">
        <v>14</v>
      </c>
      <c r="J42" s="25">
        <v>75</v>
      </c>
      <c r="K42" s="8"/>
    </row>
    <row r="43" spans="2:11" ht="45.75" thickBot="1" x14ac:dyDescent="0.3">
      <c r="B43" s="9" t="s">
        <v>63</v>
      </c>
      <c r="C43" s="98"/>
      <c r="D43" s="100"/>
      <c r="E43" s="26" t="s">
        <v>438</v>
      </c>
      <c r="F43" s="27" t="s">
        <v>103</v>
      </c>
      <c r="G43" s="25">
        <v>30</v>
      </c>
      <c r="H43" s="62" t="s">
        <v>266</v>
      </c>
      <c r="I43" s="25">
        <v>7</v>
      </c>
      <c r="J43" s="25" t="s">
        <v>267</v>
      </c>
      <c r="K43" s="8"/>
    </row>
    <row r="44" spans="2:11" ht="45.75" thickBot="1" x14ac:dyDescent="0.3">
      <c r="B44" s="9" t="s">
        <v>64</v>
      </c>
      <c r="C44" s="103"/>
      <c r="D44" s="113"/>
      <c r="E44" s="29" t="s">
        <v>477</v>
      </c>
      <c r="F44" s="30" t="s">
        <v>352</v>
      </c>
      <c r="G44" s="28" t="s">
        <v>301</v>
      </c>
      <c r="H44" s="50" t="s">
        <v>398</v>
      </c>
      <c r="I44" s="28" t="s">
        <v>300</v>
      </c>
      <c r="J44" s="28">
        <v>100</v>
      </c>
      <c r="K44" s="88" t="s">
        <v>399</v>
      </c>
    </row>
    <row r="45" spans="2:11" x14ac:dyDescent="0.25">
      <c r="F45" s="15" t="s">
        <v>220</v>
      </c>
      <c r="G45" s="61"/>
    </row>
  </sheetData>
  <sortState xmlns:xlrd2="http://schemas.microsoft.com/office/spreadsheetml/2017/richdata2" ref="B4:K44">
    <sortCondition ref="B4:B44"/>
  </sortState>
  <mergeCells count="1">
    <mergeCell ref="B2:K2"/>
  </mergeCells>
  <conditionalFormatting sqref="C4:K44">
    <cfRule type="containsBlanks" dxfId="11" priority="1">
      <formula>LEN(TRIM(C4))=0</formula>
    </cfRule>
    <cfRule type="expression" dxfId="10" priority="2">
      <formula>ISODD(ROW())</formula>
    </cfRule>
    <cfRule type="expression" dxfId="9" priority="3">
      <formula>ISEVEN(ROW())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D98B1-479A-4E4C-BEE8-18D88EE2F122}">
  <dimension ref="B1:L46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2" max="2" width="22.140625" customWidth="1"/>
    <col min="3" max="3" width="17.5703125" customWidth="1"/>
    <col min="4" max="4" width="19" customWidth="1"/>
    <col min="5" max="5" width="18.5703125" customWidth="1"/>
    <col min="6" max="6" width="13.85546875" customWidth="1"/>
    <col min="7" max="8" width="25.85546875" customWidth="1"/>
    <col min="9" max="9" width="23.85546875" customWidth="1"/>
    <col min="10" max="10" width="16.7109375" customWidth="1"/>
    <col min="11" max="11" width="51.42578125" customWidth="1"/>
    <col min="12" max="12" width="36.5703125" bestFit="1" customWidth="1"/>
  </cols>
  <sheetData>
    <row r="1" spans="2:12" ht="15.75" thickBot="1" x14ac:dyDescent="0.3">
      <c r="B1" s="2" t="s">
        <v>65</v>
      </c>
      <c r="C1" s="3" t="s">
        <v>478</v>
      </c>
      <c r="D1" s="4" t="s">
        <v>66</v>
      </c>
      <c r="E1" s="5" t="s">
        <v>479</v>
      </c>
      <c r="F1" s="14"/>
      <c r="G1" s="1"/>
      <c r="H1" s="1"/>
      <c r="I1" s="1"/>
      <c r="J1" s="1"/>
      <c r="L1" t="s">
        <v>67</v>
      </c>
    </row>
    <row r="2" spans="2:12" ht="15.75" thickBot="1" x14ac:dyDescent="0.3">
      <c r="B2" s="158" t="s">
        <v>480</v>
      </c>
      <c r="C2" s="158"/>
      <c r="D2" s="158"/>
      <c r="E2" s="158"/>
      <c r="F2" s="158"/>
      <c r="G2" s="158"/>
      <c r="H2" s="158"/>
      <c r="I2" s="158"/>
      <c r="J2" s="158"/>
      <c r="K2" s="158"/>
      <c r="L2" t="s">
        <v>481</v>
      </c>
    </row>
    <row r="3" spans="2:12" ht="45.75" thickBot="1" x14ac:dyDescent="0.3">
      <c r="B3" s="10" t="s">
        <v>12</v>
      </c>
      <c r="C3" s="11" t="s">
        <v>274</v>
      </c>
      <c r="D3" s="11" t="s">
        <v>275</v>
      </c>
      <c r="E3" s="11" t="s">
        <v>71</v>
      </c>
      <c r="F3" s="11" t="s">
        <v>72</v>
      </c>
      <c r="G3" s="12" t="s">
        <v>73</v>
      </c>
      <c r="H3" s="16" t="s">
        <v>276</v>
      </c>
      <c r="I3" s="16" t="s">
        <v>74</v>
      </c>
      <c r="J3" s="16" t="s">
        <v>75</v>
      </c>
      <c r="K3" s="13" t="s">
        <v>10</v>
      </c>
    </row>
    <row r="4" spans="2:12" ht="45.75" thickBot="1" x14ac:dyDescent="0.3">
      <c r="B4" s="9" t="s">
        <v>15</v>
      </c>
      <c r="C4" s="17" t="s">
        <v>437</v>
      </c>
      <c r="D4" s="18" t="s">
        <v>482</v>
      </c>
      <c r="E4" s="32"/>
      <c r="F4" s="19">
        <v>730</v>
      </c>
      <c r="G4" s="18">
        <v>60</v>
      </c>
      <c r="H4" s="49" t="s">
        <v>280</v>
      </c>
      <c r="I4" s="18">
        <v>365</v>
      </c>
      <c r="J4" s="18">
        <v>30</v>
      </c>
      <c r="K4" s="6"/>
    </row>
    <row r="5" spans="2:12" ht="45.75" thickBot="1" x14ac:dyDescent="0.3">
      <c r="B5" s="9" t="s">
        <v>17</v>
      </c>
      <c r="C5" s="53"/>
      <c r="D5" s="58"/>
      <c r="E5" s="118" t="s">
        <v>483</v>
      </c>
      <c r="F5" s="27" t="s">
        <v>282</v>
      </c>
      <c r="G5" s="25">
        <v>30</v>
      </c>
      <c r="H5" s="62" t="s">
        <v>283</v>
      </c>
      <c r="I5" s="25">
        <v>21</v>
      </c>
      <c r="J5" s="25">
        <v>30</v>
      </c>
      <c r="K5" s="8"/>
    </row>
    <row r="6" spans="2:12" ht="60.75" thickBot="1" x14ac:dyDescent="0.3">
      <c r="B6" s="9" t="s">
        <v>284</v>
      </c>
      <c r="C6" s="56"/>
      <c r="D6" s="60"/>
      <c r="E6" s="120" t="s">
        <v>484</v>
      </c>
      <c r="F6" s="23" t="s">
        <v>286</v>
      </c>
      <c r="G6" s="21" t="s">
        <v>287</v>
      </c>
      <c r="H6" s="41" t="s">
        <v>288</v>
      </c>
      <c r="I6" s="21">
        <v>7</v>
      </c>
      <c r="J6" s="21">
        <v>125</v>
      </c>
      <c r="K6" s="7"/>
    </row>
    <row r="7" spans="2:12" ht="45.75" thickBot="1" x14ac:dyDescent="0.3">
      <c r="B7" s="9" t="s">
        <v>14</v>
      </c>
      <c r="C7" s="53"/>
      <c r="D7" s="58"/>
      <c r="E7" s="54" t="s">
        <v>485</v>
      </c>
      <c r="F7" s="27" t="s">
        <v>85</v>
      </c>
      <c r="G7" s="25">
        <v>30</v>
      </c>
      <c r="H7" s="62" t="s">
        <v>290</v>
      </c>
      <c r="I7" s="25">
        <v>14</v>
      </c>
      <c r="J7" s="25">
        <v>150</v>
      </c>
      <c r="K7" s="8"/>
    </row>
    <row r="8" spans="2:12" ht="60.75" thickBot="1" x14ac:dyDescent="0.3">
      <c r="B8" s="9" t="s">
        <v>19</v>
      </c>
      <c r="C8" s="20" t="s">
        <v>442</v>
      </c>
      <c r="D8" s="21" t="s">
        <v>486</v>
      </c>
      <c r="E8" s="100"/>
      <c r="F8" s="23" t="s">
        <v>94</v>
      </c>
      <c r="G8" s="21" t="s">
        <v>293</v>
      </c>
      <c r="H8" s="41" t="s">
        <v>294</v>
      </c>
      <c r="I8" s="21" t="s">
        <v>295</v>
      </c>
      <c r="J8" s="21">
        <v>100</v>
      </c>
      <c r="K8" s="7" t="s">
        <v>296</v>
      </c>
    </row>
    <row r="9" spans="2:12" ht="60.75" thickBot="1" x14ac:dyDescent="0.3">
      <c r="B9" s="9" t="s">
        <v>20</v>
      </c>
      <c r="C9" s="24" t="s">
        <v>487</v>
      </c>
      <c r="D9" s="25" t="s">
        <v>488</v>
      </c>
      <c r="E9" s="95"/>
      <c r="F9" s="27" t="s">
        <v>100</v>
      </c>
      <c r="G9" s="25">
        <v>21</v>
      </c>
      <c r="H9" s="62" t="s">
        <v>299</v>
      </c>
      <c r="I9" s="25" t="s">
        <v>300</v>
      </c>
      <c r="J9" s="25">
        <v>75</v>
      </c>
      <c r="K9" s="8" t="s">
        <v>296</v>
      </c>
    </row>
    <row r="10" spans="2:12" ht="45.75" thickBot="1" x14ac:dyDescent="0.3">
      <c r="B10" s="9" t="s">
        <v>21</v>
      </c>
      <c r="C10" s="20" t="s">
        <v>442</v>
      </c>
      <c r="D10" s="21" t="s">
        <v>486</v>
      </c>
      <c r="E10" s="100"/>
      <c r="F10" s="23" t="s">
        <v>133</v>
      </c>
      <c r="G10" s="21" t="s">
        <v>301</v>
      </c>
      <c r="H10" s="41" t="s">
        <v>302</v>
      </c>
      <c r="I10" s="21">
        <v>14</v>
      </c>
      <c r="J10" s="21">
        <v>150</v>
      </c>
      <c r="K10" s="7" t="s">
        <v>296</v>
      </c>
    </row>
    <row r="11" spans="2:12" ht="45.75" thickBot="1" x14ac:dyDescent="0.3">
      <c r="B11" s="9" t="s">
        <v>22</v>
      </c>
      <c r="C11" s="56"/>
      <c r="D11" s="60"/>
      <c r="E11" s="119" t="s">
        <v>489</v>
      </c>
      <c r="F11" s="23" t="s">
        <v>304</v>
      </c>
      <c r="G11" s="21">
        <v>21</v>
      </c>
      <c r="H11" s="41" t="s">
        <v>305</v>
      </c>
      <c r="I11" s="21">
        <v>21</v>
      </c>
      <c r="J11" s="21">
        <v>100</v>
      </c>
      <c r="K11" s="7"/>
    </row>
    <row r="12" spans="2:12" ht="60.75" thickBot="1" x14ac:dyDescent="0.3">
      <c r="B12" s="9" t="s">
        <v>23</v>
      </c>
      <c r="C12" s="24" t="s">
        <v>442</v>
      </c>
      <c r="D12" s="25" t="s">
        <v>486</v>
      </c>
      <c r="E12" s="33"/>
      <c r="F12" s="27" t="s">
        <v>146</v>
      </c>
      <c r="G12" s="25" t="s">
        <v>307</v>
      </c>
      <c r="H12" s="62" t="s">
        <v>308</v>
      </c>
      <c r="I12" s="25" t="s">
        <v>295</v>
      </c>
      <c r="J12" s="25">
        <v>100</v>
      </c>
      <c r="K12" s="8" t="s">
        <v>296</v>
      </c>
    </row>
    <row r="13" spans="2:12" ht="60.75" thickBot="1" x14ac:dyDescent="0.3">
      <c r="B13" s="9" t="s">
        <v>25</v>
      </c>
      <c r="C13" s="56" t="s">
        <v>490</v>
      </c>
      <c r="D13" s="60" t="s">
        <v>491</v>
      </c>
      <c r="E13" s="118"/>
      <c r="F13" s="27" t="s">
        <v>310</v>
      </c>
      <c r="G13" s="25">
        <v>40</v>
      </c>
      <c r="H13" s="62" t="s">
        <v>311</v>
      </c>
      <c r="I13" s="25">
        <v>7</v>
      </c>
      <c r="J13" s="25">
        <v>75</v>
      </c>
      <c r="K13" s="8" t="s">
        <v>312</v>
      </c>
    </row>
    <row r="14" spans="2:12" ht="45.75" thickBot="1" x14ac:dyDescent="0.3">
      <c r="B14" s="9" t="s">
        <v>26</v>
      </c>
      <c r="C14" s="20" t="s">
        <v>442</v>
      </c>
      <c r="D14" s="21" t="s">
        <v>486</v>
      </c>
      <c r="E14" s="100"/>
      <c r="F14" s="23" t="s">
        <v>313</v>
      </c>
      <c r="G14" s="21">
        <v>21</v>
      </c>
      <c r="H14" s="41" t="s">
        <v>314</v>
      </c>
      <c r="I14" s="21">
        <v>14</v>
      </c>
      <c r="J14" s="21" t="s">
        <v>315</v>
      </c>
      <c r="K14" s="7" t="s">
        <v>296</v>
      </c>
    </row>
    <row r="15" spans="2:12" ht="45.75" thickBot="1" x14ac:dyDescent="0.3">
      <c r="B15" s="9" t="s">
        <v>27</v>
      </c>
      <c r="C15" s="56" t="s">
        <v>457</v>
      </c>
      <c r="D15" s="60" t="s">
        <v>467</v>
      </c>
      <c r="E15" s="57"/>
      <c r="F15" s="23" t="s">
        <v>124</v>
      </c>
      <c r="G15" s="21">
        <v>30</v>
      </c>
      <c r="H15" s="41" t="s">
        <v>317</v>
      </c>
      <c r="I15" s="21">
        <v>7</v>
      </c>
      <c r="J15" s="21">
        <v>10</v>
      </c>
      <c r="K15" s="7"/>
    </row>
    <row r="16" spans="2:12" ht="60.75" thickBot="1" x14ac:dyDescent="0.3">
      <c r="B16" s="9" t="s">
        <v>30</v>
      </c>
      <c r="C16" s="53"/>
      <c r="D16" s="58"/>
      <c r="E16" s="118" t="s">
        <v>492</v>
      </c>
      <c r="F16" s="27" t="s">
        <v>319</v>
      </c>
      <c r="G16" s="25">
        <v>10</v>
      </c>
      <c r="H16" s="62" t="s">
        <v>320</v>
      </c>
      <c r="I16" s="25">
        <v>7</v>
      </c>
      <c r="J16" s="25" t="s">
        <v>321</v>
      </c>
      <c r="K16" s="8" t="s">
        <v>322</v>
      </c>
    </row>
    <row r="17" spans="2:12" ht="60.75" thickBot="1" x14ac:dyDescent="0.3">
      <c r="B17" s="9" t="s">
        <v>31</v>
      </c>
      <c r="C17" s="56"/>
      <c r="D17" s="60"/>
      <c r="E17" s="119" t="s">
        <v>309</v>
      </c>
      <c r="F17" s="23" t="s">
        <v>324</v>
      </c>
      <c r="G17" s="21">
        <v>30</v>
      </c>
      <c r="H17" s="41" t="s">
        <v>325</v>
      </c>
      <c r="I17" s="21">
        <v>14</v>
      </c>
      <c r="J17" s="21">
        <v>40</v>
      </c>
      <c r="K17" s="7"/>
    </row>
    <row r="18" spans="2:12" ht="75.75" thickBot="1" x14ac:dyDescent="0.3">
      <c r="B18" s="9" t="s">
        <v>326</v>
      </c>
      <c r="C18" s="53"/>
      <c r="D18" s="58"/>
      <c r="E18" s="118" t="s">
        <v>493</v>
      </c>
      <c r="F18" s="27" t="s">
        <v>138</v>
      </c>
      <c r="G18" s="25">
        <v>30</v>
      </c>
      <c r="H18" s="62" t="s">
        <v>328</v>
      </c>
      <c r="I18" s="25">
        <v>21</v>
      </c>
      <c r="J18" s="25">
        <v>120</v>
      </c>
      <c r="K18" s="8"/>
    </row>
    <row r="19" spans="2:12" ht="60.75" thickBot="1" x14ac:dyDescent="0.3">
      <c r="B19" s="9" t="s">
        <v>16</v>
      </c>
      <c r="C19" s="56"/>
      <c r="D19" s="60"/>
      <c r="E19" s="117" t="s">
        <v>454</v>
      </c>
      <c r="F19" s="23" t="s">
        <v>133</v>
      </c>
      <c r="G19" s="21">
        <v>14</v>
      </c>
      <c r="H19" s="41" t="s">
        <v>330</v>
      </c>
      <c r="I19" s="21">
        <v>7</v>
      </c>
      <c r="J19" s="21">
        <v>7</v>
      </c>
      <c r="K19" s="7" t="s">
        <v>331</v>
      </c>
    </row>
    <row r="20" spans="2:12" ht="60.75" thickBot="1" x14ac:dyDescent="0.3">
      <c r="B20" s="9" t="s">
        <v>33</v>
      </c>
      <c r="C20" s="76" t="s">
        <v>455</v>
      </c>
      <c r="D20" s="115" t="s">
        <v>494</v>
      </c>
      <c r="E20" s="121"/>
      <c r="F20" s="27" t="s">
        <v>334</v>
      </c>
      <c r="G20" s="25">
        <v>90</v>
      </c>
      <c r="H20" s="62" t="s">
        <v>335</v>
      </c>
      <c r="I20" s="25">
        <v>30</v>
      </c>
      <c r="J20" s="25">
        <v>100</v>
      </c>
      <c r="K20" s="8"/>
    </row>
    <row r="21" spans="2:12" ht="75.75" thickBot="1" x14ac:dyDescent="0.3">
      <c r="B21" s="9" t="s">
        <v>35</v>
      </c>
      <c r="C21" s="94"/>
      <c r="D21" s="111"/>
      <c r="E21" s="26" t="s">
        <v>456</v>
      </c>
      <c r="F21" s="27" t="s">
        <v>337</v>
      </c>
      <c r="G21" s="25" t="s">
        <v>301</v>
      </c>
      <c r="H21" s="62" t="s">
        <v>338</v>
      </c>
      <c r="I21" s="25" t="s">
        <v>300</v>
      </c>
      <c r="J21" s="25">
        <v>40</v>
      </c>
      <c r="K21" s="8" t="s">
        <v>495</v>
      </c>
    </row>
    <row r="22" spans="2:12" ht="45.75" thickBot="1" x14ac:dyDescent="0.3">
      <c r="B22" s="9" t="s">
        <v>36</v>
      </c>
      <c r="C22" s="55" t="s">
        <v>442</v>
      </c>
      <c r="D22" s="59" t="s">
        <v>486</v>
      </c>
      <c r="E22" s="60"/>
      <c r="F22" s="23" t="s">
        <v>109</v>
      </c>
      <c r="G22" s="21">
        <v>60</v>
      </c>
      <c r="H22" s="41" t="s">
        <v>340</v>
      </c>
      <c r="I22" s="21">
        <v>14</v>
      </c>
      <c r="J22" s="21">
        <v>100</v>
      </c>
      <c r="K22" s="7" t="s">
        <v>296</v>
      </c>
    </row>
    <row r="23" spans="2:12" ht="45.75" thickBot="1" x14ac:dyDescent="0.3">
      <c r="B23" s="9" t="s">
        <v>37</v>
      </c>
      <c r="C23" s="92" t="s">
        <v>442</v>
      </c>
      <c r="D23" s="95" t="s">
        <v>486</v>
      </c>
      <c r="E23" s="22"/>
      <c r="F23" s="23" t="s">
        <v>127</v>
      </c>
      <c r="G23" s="21">
        <v>14</v>
      </c>
      <c r="H23" s="41" t="s">
        <v>342</v>
      </c>
      <c r="I23" s="21">
        <v>14</v>
      </c>
      <c r="J23" s="21">
        <v>75</v>
      </c>
      <c r="K23" s="7" t="s">
        <v>296</v>
      </c>
    </row>
    <row r="24" spans="2:12" ht="75.75" thickBot="1" x14ac:dyDescent="0.3">
      <c r="B24" s="9" t="s">
        <v>38</v>
      </c>
      <c r="C24" s="91" t="s">
        <v>457</v>
      </c>
      <c r="D24" s="99" t="s">
        <v>467</v>
      </c>
      <c r="E24" s="58"/>
      <c r="F24" s="27" t="s">
        <v>343</v>
      </c>
      <c r="G24" s="25">
        <v>21</v>
      </c>
      <c r="H24" s="62" t="s">
        <v>344</v>
      </c>
      <c r="I24" s="25">
        <v>21</v>
      </c>
      <c r="J24" s="25">
        <v>50</v>
      </c>
      <c r="K24" s="8"/>
    </row>
    <row r="25" spans="2:12" ht="60.75" thickBot="1" x14ac:dyDescent="0.3">
      <c r="B25" s="9" t="s">
        <v>39</v>
      </c>
      <c r="C25" s="102" t="s">
        <v>442</v>
      </c>
      <c r="D25" s="101" t="s">
        <v>486</v>
      </c>
      <c r="E25" s="60"/>
      <c r="F25" s="23" t="s">
        <v>346</v>
      </c>
      <c r="G25" s="21">
        <v>21</v>
      </c>
      <c r="H25" s="41" t="s">
        <v>347</v>
      </c>
      <c r="I25" s="21">
        <v>7</v>
      </c>
      <c r="J25" s="21">
        <v>50</v>
      </c>
      <c r="K25" s="7" t="s">
        <v>296</v>
      </c>
    </row>
    <row r="26" spans="2:12" ht="60.75" thickBot="1" x14ac:dyDescent="0.3">
      <c r="B26" s="9" t="s">
        <v>41</v>
      </c>
      <c r="C26" s="91" t="s">
        <v>457</v>
      </c>
      <c r="D26" s="99" t="s">
        <v>467</v>
      </c>
      <c r="E26" s="58"/>
      <c r="F26" s="27" t="s">
        <v>324</v>
      </c>
      <c r="G26" s="25">
        <v>40</v>
      </c>
      <c r="H26" s="62" t="s">
        <v>350</v>
      </c>
      <c r="I26" s="25">
        <v>21</v>
      </c>
      <c r="J26" s="25">
        <v>30</v>
      </c>
      <c r="K26" s="8"/>
    </row>
    <row r="27" spans="2:12" ht="60.75" thickBot="1" x14ac:dyDescent="0.3">
      <c r="B27" s="9" t="s">
        <v>42</v>
      </c>
      <c r="C27" s="98"/>
      <c r="D27" s="100"/>
      <c r="E27" s="26" t="s">
        <v>496</v>
      </c>
      <c r="F27" s="27" t="s">
        <v>352</v>
      </c>
      <c r="G27" s="25">
        <v>30</v>
      </c>
      <c r="H27" s="62" t="s">
        <v>353</v>
      </c>
      <c r="I27" s="25">
        <v>14</v>
      </c>
      <c r="J27" s="25" t="s">
        <v>354</v>
      </c>
      <c r="K27" s="8"/>
    </row>
    <row r="28" spans="2:12" ht="60.75" thickBot="1" x14ac:dyDescent="0.3">
      <c r="B28" s="9" t="s">
        <v>43</v>
      </c>
      <c r="C28" s="96" t="s">
        <v>442</v>
      </c>
      <c r="D28" s="114" t="s">
        <v>486</v>
      </c>
      <c r="E28" s="60"/>
      <c r="F28" s="23" t="s">
        <v>79</v>
      </c>
      <c r="G28" s="21">
        <v>30</v>
      </c>
      <c r="H28" s="41" t="s">
        <v>356</v>
      </c>
      <c r="I28" s="21">
        <v>7</v>
      </c>
      <c r="J28" s="21">
        <v>100</v>
      </c>
      <c r="K28" s="7" t="s">
        <v>296</v>
      </c>
    </row>
    <row r="29" spans="2:12" ht="45.75" thickBot="1" x14ac:dyDescent="0.3">
      <c r="B29" s="9" t="s">
        <v>44</v>
      </c>
      <c r="C29" s="94"/>
      <c r="D29" s="33"/>
      <c r="E29" s="22" t="s">
        <v>462</v>
      </c>
      <c r="F29" s="23" t="s">
        <v>357</v>
      </c>
      <c r="G29" s="21">
        <v>90</v>
      </c>
      <c r="H29" s="41" t="s">
        <v>358</v>
      </c>
      <c r="I29" s="21">
        <v>28</v>
      </c>
      <c r="J29" s="21">
        <v>100</v>
      </c>
      <c r="K29" s="7"/>
    </row>
    <row r="30" spans="2:12" ht="45.75" thickBot="1" x14ac:dyDescent="0.3">
      <c r="B30" s="9" t="s">
        <v>45</v>
      </c>
      <c r="C30" s="54" t="s">
        <v>421</v>
      </c>
      <c r="D30" s="99" t="s">
        <v>497</v>
      </c>
      <c r="E30" s="58"/>
      <c r="F30" s="27" t="s">
        <v>254</v>
      </c>
      <c r="G30" s="25" t="s">
        <v>301</v>
      </c>
      <c r="H30" s="62" t="s">
        <v>361</v>
      </c>
      <c r="I30" s="25" t="s">
        <v>300</v>
      </c>
      <c r="J30" s="25">
        <v>100</v>
      </c>
      <c r="K30" s="8" t="s">
        <v>498</v>
      </c>
      <c r="L30" s="43"/>
    </row>
    <row r="31" spans="2:12" ht="60.75" thickBot="1" x14ac:dyDescent="0.3">
      <c r="B31" s="9" t="s">
        <v>46</v>
      </c>
      <c r="C31" s="97"/>
      <c r="D31" s="100"/>
      <c r="E31" s="26" t="s">
        <v>464</v>
      </c>
      <c r="F31" s="27" t="s">
        <v>146</v>
      </c>
      <c r="G31" s="25">
        <v>90</v>
      </c>
      <c r="H31" s="62" t="s">
        <v>330</v>
      </c>
      <c r="I31" s="25">
        <v>7</v>
      </c>
      <c r="J31" s="25">
        <v>30</v>
      </c>
      <c r="K31" s="8"/>
    </row>
    <row r="32" spans="2:12" ht="30.75" thickBot="1" x14ac:dyDescent="0.3">
      <c r="B32" s="9" t="s">
        <v>47</v>
      </c>
      <c r="C32" s="97"/>
      <c r="D32" s="100"/>
      <c r="E32" s="26" t="s">
        <v>465</v>
      </c>
      <c r="F32" s="27" t="s">
        <v>466</v>
      </c>
      <c r="G32" s="25">
        <v>14</v>
      </c>
      <c r="H32" s="62" t="s">
        <v>499</v>
      </c>
      <c r="I32" s="25">
        <v>14</v>
      </c>
      <c r="J32" s="25">
        <v>80</v>
      </c>
      <c r="K32" s="8"/>
    </row>
    <row r="33" spans="2:11" ht="45.75" thickBot="1" x14ac:dyDescent="0.3">
      <c r="B33" s="9" t="s">
        <v>500</v>
      </c>
      <c r="C33" s="55"/>
      <c r="D33" s="59"/>
      <c r="E33" s="60" t="s">
        <v>497</v>
      </c>
      <c r="F33" s="23" t="s">
        <v>365</v>
      </c>
      <c r="G33" s="21">
        <v>7</v>
      </c>
      <c r="H33" s="41" t="s">
        <v>366</v>
      </c>
      <c r="I33" s="21">
        <v>7</v>
      </c>
      <c r="J33" s="21">
        <v>20</v>
      </c>
      <c r="K33" s="7"/>
    </row>
    <row r="34" spans="2:11" ht="60.75" thickBot="1" x14ac:dyDescent="0.3">
      <c r="B34" s="9" t="s">
        <v>49</v>
      </c>
      <c r="C34" s="116" t="s">
        <v>455</v>
      </c>
      <c r="D34" s="112" t="s">
        <v>468</v>
      </c>
      <c r="E34" s="20"/>
      <c r="F34" s="23" t="s">
        <v>133</v>
      </c>
      <c r="G34" s="21">
        <v>90</v>
      </c>
      <c r="H34" s="41" t="s">
        <v>368</v>
      </c>
      <c r="I34" s="21">
        <v>30</v>
      </c>
      <c r="J34" s="21">
        <v>60</v>
      </c>
      <c r="K34" s="7" t="s">
        <v>369</v>
      </c>
    </row>
    <row r="35" spans="2:11" ht="45.75" thickBot="1" x14ac:dyDescent="0.3">
      <c r="B35" s="9" t="s">
        <v>50</v>
      </c>
      <c r="C35" s="98"/>
      <c r="D35" s="31"/>
      <c r="E35" s="26" t="s">
        <v>501</v>
      </c>
      <c r="F35" s="27" t="s">
        <v>371</v>
      </c>
      <c r="G35" s="25" t="s">
        <v>301</v>
      </c>
      <c r="H35" s="62" t="s">
        <v>372</v>
      </c>
      <c r="I35" s="25" t="s">
        <v>300</v>
      </c>
      <c r="J35" s="25">
        <v>100</v>
      </c>
      <c r="K35" s="8"/>
    </row>
    <row r="36" spans="2:11" ht="30.75" thickBot="1" x14ac:dyDescent="0.3">
      <c r="B36" s="9" t="s">
        <v>52</v>
      </c>
      <c r="C36" s="92"/>
      <c r="D36" s="93"/>
      <c r="E36" s="22" t="s">
        <v>469</v>
      </c>
      <c r="F36" s="23" t="s">
        <v>371</v>
      </c>
      <c r="G36" s="21" t="s">
        <v>301</v>
      </c>
      <c r="H36" s="41" t="s">
        <v>374</v>
      </c>
      <c r="I36" s="21">
        <v>7</v>
      </c>
      <c r="J36" s="21">
        <v>100</v>
      </c>
      <c r="K36" s="7" t="s">
        <v>375</v>
      </c>
    </row>
    <row r="37" spans="2:11" ht="45.75" thickBot="1" x14ac:dyDescent="0.3">
      <c r="B37" s="9" t="s">
        <v>199</v>
      </c>
      <c r="C37" s="92"/>
      <c r="D37" s="95"/>
      <c r="E37" s="22" t="s">
        <v>470</v>
      </c>
      <c r="F37" s="23" t="s">
        <v>229</v>
      </c>
      <c r="G37" s="21" t="s">
        <v>301</v>
      </c>
      <c r="H37" s="41" t="s">
        <v>377</v>
      </c>
      <c r="I37" s="21">
        <v>7</v>
      </c>
      <c r="J37" s="21" t="s">
        <v>378</v>
      </c>
      <c r="K37" s="7"/>
    </row>
    <row r="38" spans="2:11" ht="60.75" thickBot="1" x14ac:dyDescent="0.3">
      <c r="B38" s="9" t="s">
        <v>57</v>
      </c>
      <c r="C38" s="98"/>
      <c r="D38" s="100"/>
      <c r="E38" s="26" t="s">
        <v>502</v>
      </c>
      <c r="F38" s="27" t="s">
        <v>142</v>
      </c>
      <c r="G38" s="25">
        <v>40</v>
      </c>
      <c r="H38" s="62" t="s">
        <v>356</v>
      </c>
      <c r="I38" s="25">
        <v>21</v>
      </c>
      <c r="J38" s="25">
        <v>60</v>
      </c>
      <c r="K38" s="8"/>
    </row>
    <row r="39" spans="2:11" ht="45.75" thickBot="1" x14ac:dyDescent="0.3">
      <c r="B39" s="9" t="s">
        <v>58</v>
      </c>
      <c r="C39" s="91" t="s">
        <v>383</v>
      </c>
      <c r="D39" s="99" t="s">
        <v>472</v>
      </c>
      <c r="E39" s="58"/>
      <c r="F39" s="27" t="s">
        <v>385</v>
      </c>
      <c r="G39" s="25">
        <v>21</v>
      </c>
      <c r="H39" s="62" t="s">
        <v>386</v>
      </c>
      <c r="I39" s="25" t="s">
        <v>300</v>
      </c>
      <c r="J39" s="25">
        <v>50</v>
      </c>
      <c r="K39" s="8" t="s">
        <v>387</v>
      </c>
    </row>
    <row r="40" spans="2:11" ht="60.75" thickBot="1" x14ac:dyDescent="0.3">
      <c r="B40" s="9" t="s">
        <v>59</v>
      </c>
      <c r="C40" s="92"/>
      <c r="D40" s="111"/>
      <c r="E40" s="22" t="s">
        <v>503</v>
      </c>
      <c r="F40" s="23" t="s">
        <v>85</v>
      </c>
      <c r="G40" s="21">
        <v>30</v>
      </c>
      <c r="H40" s="41" t="s">
        <v>389</v>
      </c>
      <c r="I40" s="21">
        <v>7</v>
      </c>
      <c r="J40" s="21">
        <v>150</v>
      </c>
      <c r="K40" s="7"/>
    </row>
    <row r="41" spans="2:11" ht="45.75" thickBot="1" x14ac:dyDescent="0.3">
      <c r="B41" s="9" t="s">
        <v>60</v>
      </c>
      <c r="C41" s="102" t="s">
        <v>383</v>
      </c>
      <c r="D41" s="59" t="s">
        <v>473</v>
      </c>
      <c r="E41" s="60"/>
      <c r="F41" s="23" t="s">
        <v>343</v>
      </c>
      <c r="G41" s="21" t="s">
        <v>301</v>
      </c>
      <c r="H41" s="41" t="s">
        <v>391</v>
      </c>
      <c r="I41" s="21" t="s">
        <v>300</v>
      </c>
      <c r="J41" s="21">
        <v>100</v>
      </c>
      <c r="K41" s="7" t="s">
        <v>474</v>
      </c>
    </row>
    <row r="42" spans="2:11" ht="45.75" thickBot="1" x14ac:dyDescent="0.3">
      <c r="B42" s="9" t="s">
        <v>61</v>
      </c>
      <c r="C42" s="91" t="s">
        <v>455</v>
      </c>
      <c r="D42" s="99" t="s">
        <v>468</v>
      </c>
      <c r="E42" s="58"/>
      <c r="F42" s="27" t="s">
        <v>146</v>
      </c>
      <c r="G42" s="25">
        <v>40</v>
      </c>
      <c r="H42" s="62" t="s">
        <v>216</v>
      </c>
      <c r="I42" s="25" t="s">
        <v>300</v>
      </c>
      <c r="J42" s="25">
        <v>120</v>
      </c>
      <c r="K42" s="8" t="s">
        <v>369</v>
      </c>
    </row>
    <row r="43" spans="2:11" ht="30.75" thickBot="1" x14ac:dyDescent="0.3">
      <c r="B43" s="9" t="s">
        <v>62</v>
      </c>
      <c r="C43" s="98"/>
      <c r="D43" s="100"/>
      <c r="E43" s="26" t="s">
        <v>485</v>
      </c>
      <c r="F43" s="27" t="s">
        <v>394</v>
      </c>
      <c r="G43" s="25">
        <v>30</v>
      </c>
      <c r="H43" s="62" t="s">
        <v>395</v>
      </c>
      <c r="I43" s="25">
        <v>14</v>
      </c>
      <c r="J43" s="25">
        <v>75</v>
      </c>
      <c r="K43" s="8"/>
    </row>
    <row r="44" spans="2:11" ht="45.75" thickBot="1" x14ac:dyDescent="0.3">
      <c r="B44" s="9" t="s">
        <v>63</v>
      </c>
      <c r="C44" s="100"/>
      <c r="D44" s="100"/>
      <c r="E44" s="22" t="s">
        <v>438</v>
      </c>
      <c r="F44" s="23" t="s">
        <v>103</v>
      </c>
      <c r="G44" s="21">
        <v>30</v>
      </c>
      <c r="H44" s="123" t="s">
        <v>266</v>
      </c>
      <c r="I44" s="124">
        <v>7</v>
      </c>
      <c r="J44" s="21" t="s">
        <v>267</v>
      </c>
      <c r="K44" s="81"/>
    </row>
    <row r="45" spans="2:11" ht="45.75" thickBot="1" x14ac:dyDescent="0.3">
      <c r="B45" s="9" t="s">
        <v>64</v>
      </c>
      <c r="C45" s="125"/>
      <c r="D45" s="126"/>
      <c r="E45" s="45" t="s">
        <v>477</v>
      </c>
      <c r="F45" s="46" t="s">
        <v>352</v>
      </c>
      <c r="G45" s="47" t="s">
        <v>301</v>
      </c>
      <c r="H45" s="63" t="s">
        <v>398</v>
      </c>
      <c r="I45" s="47" t="s">
        <v>300</v>
      </c>
      <c r="J45" s="47">
        <v>100</v>
      </c>
      <c r="K45" s="88" t="s">
        <v>399</v>
      </c>
    </row>
    <row r="46" spans="2:11" x14ac:dyDescent="0.25">
      <c r="F46" s="15" t="s">
        <v>220</v>
      </c>
    </row>
  </sheetData>
  <sortState xmlns:xlrd2="http://schemas.microsoft.com/office/spreadsheetml/2017/richdata2" ref="B4:K45">
    <sortCondition ref="B4:B45"/>
  </sortState>
  <mergeCells count="1">
    <mergeCell ref="B2:K2"/>
  </mergeCells>
  <conditionalFormatting sqref="C4:K45">
    <cfRule type="containsBlanks" dxfId="8" priority="1">
      <formula>LEN(TRIM(C4))=0</formula>
    </cfRule>
    <cfRule type="expression" dxfId="7" priority="2">
      <formula>ISODD(ROW())</formula>
    </cfRule>
    <cfRule type="expression" dxfId="6" priority="3">
      <formula>ISEVEN(ROW())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D42E4-B075-4373-AB43-2458E2474532}">
  <dimension ref="B1:L44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2" max="2" width="22.140625" customWidth="1"/>
    <col min="3" max="3" width="17.5703125" customWidth="1"/>
    <col min="4" max="4" width="19" customWidth="1"/>
    <col min="5" max="5" width="18.5703125" customWidth="1"/>
    <col min="6" max="6" width="13.85546875" customWidth="1"/>
    <col min="7" max="8" width="25.85546875" customWidth="1"/>
    <col min="9" max="9" width="23.85546875" customWidth="1"/>
    <col min="10" max="10" width="16.7109375" customWidth="1"/>
    <col min="11" max="11" width="56.5703125" bestFit="1" customWidth="1"/>
  </cols>
  <sheetData>
    <row r="1" spans="2:12" ht="15.75" thickBot="1" x14ac:dyDescent="0.3">
      <c r="B1" s="2" t="s">
        <v>65</v>
      </c>
      <c r="C1" s="3" t="s">
        <v>504</v>
      </c>
      <c r="D1" s="4" t="s">
        <v>66</v>
      </c>
      <c r="E1" s="5" t="s">
        <v>479</v>
      </c>
      <c r="F1" s="14"/>
      <c r="G1" s="1"/>
      <c r="H1" s="1"/>
      <c r="I1" s="1"/>
      <c r="J1" s="1"/>
      <c r="L1" t="s">
        <v>67</v>
      </c>
    </row>
    <row r="2" spans="2:12" ht="15.75" thickBot="1" x14ac:dyDescent="0.3">
      <c r="B2" s="158" t="s">
        <v>505</v>
      </c>
      <c r="C2" s="158"/>
      <c r="D2" s="158"/>
      <c r="E2" s="158"/>
      <c r="F2" s="158"/>
      <c r="G2" s="158"/>
      <c r="H2" s="158"/>
      <c r="I2" s="158"/>
      <c r="J2" s="158"/>
      <c r="K2" s="158"/>
      <c r="L2" t="s">
        <v>506</v>
      </c>
    </row>
    <row r="3" spans="2:12" ht="45.75" thickBot="1" x14ac:dyDescent="0.3">
      <c r="B3" s="10" t="s">
        <v>12</v>
      </c>
      <c r="C3" s="11" t="s">
        <v>274</v>
      </c>
      <c r="D3" s="11" t="s">
        <v>275</v>
      </c>
      <c r="E3" s="11" t="s">
        <v>71</v>
      </c>
      <c r="F3" s="11" t="s">
        <v>72</v>
      </c>
      <c r="G3" s="12" t="s">
        <v>73</v>
      </c>
      <c r="H3" s="16" t="s">
        <v>276</v>
      </c>
      <c r="I3" s="16" t="s">
        <v>74</v>
      </c>
      <c r="J3" s="16" t="s">
        <v>507</v>
      </c>
      <c r="K3" s="13" t="s">
        <v>10</v>
      </c>
    </row>
    <row r="4" spans="2:12" ht="45.75" thickBot="1" x14ac:dyDescent="0.3">
      <c r="B4" s="89" t="s">
        <v>17</v>
      </c>
      <c r="C4" s="17"/>
      <c r="D4" s="18"/>
      <c r="E4" s="32" t="s">
        <v>483</v>
      </c>
      <c r="F4" s="19" t="s">
        <v>282</v>
      </c>
      <c r="G4" s="18">
        <v>30</v>
      </c>
      <c r="H4" s="49" t="s">
        <v>283</v>
      </c>
      <c r="I4" s="18">
        <v>21</v>
      </c>
      <c r="J4" s="18">
        <v>30</v>
      </c>
      <c r="K4" s="6"/>
    </row>
    <row r="5" spans="2:12" ht="60.75" thickBot="1" x14ac:dyDescent="0.3">
      <c r="B5" s="89" t="s">
        <v>284</v>
      </c>
      <c r="C5" s="53"/>
      <c r="D5" s="58"/>
      <c r="E5" s="118" t="s">
        <v>484</v>
      </c>
      <c r="F5" s="27" t="s">
        <v>286</v>
      </c>
      <c r="G5" s="25" t="s">
        <v>287</v>
      </c>
      <c r="H5" s="62" t="s">
        <v>288</v>
      </c>
      <c r="I5" s="25">
        <v>7</v>
      </c>
      <c r="J5" s="25">
        <v>125</v>
      </c>
      <c r="K5" s="8"/>
    </row>
    <row r="6" spans="2:12" ht="45.75" thickBot="1" x14ac:dyDescent="0.3">
      <c r="B6" s="89" t="s">
        <v>14</v>
      </c>
      <c r="C6" s="56"/>
      <c r="D6" s="60"/>
      <c r="E6" s="120" t="s">
        <v>485</v>
      </c>
      <c r="F6" s="23" t="s">
        <v>85</v>
      </c>
      <c r="G6" s="21">
        <v>30</v>
      </c>
      <c r="H6" s="41" t="s">
        <v>290</v>
      </c>
      <c r="I6" s="21">
        <v>14</v>
      </c>
      <c r="J6" s="21">
        <v>150</v>
      </c>
      <c r="K6" s="7"/>
    </row>
    <row r="7" spans="2:12" ht="60.75" thickBot="1" x14ac:dyDescent="0.3">
      <c r="B7" s="89" t="s">
        <v>19</v>
      </c>
      <c r="C7" s="53" t="s">
        <v>508</v>
      </c>
      <c r="D7" s="58" t="s">
        <v>456</v>
      </c>
      <c r="E7" s="54"/>
      <c r="F7" s="27" t="s">
        <v>94</v>
      </c>
      <c r="G7" s="25" t="s">
        <v>293</v>
      </c>
      <c r="H7" s="62" t="s">
        <v>294</v>
      </c>
      <c r="I7" s="25" t="s">
        <v>295</v>
      </c>
      <c r="J7" s="25">
        <v>100</v>
      </c>
      <c r="K7" s="8" t="s">
        <v>296</v>
      </c>
    </row>
    <row r="8" spans="2:12" ht="60.75" thickBot="1" x14ac:dyDescent="0.3">
      <c r="B8" s="89" t="s">
        <v>20</v>
      </c>
      <c r="C8" s="20" t="s">
        <v>468</v>
      </c>
      <c r="D8" s="21" t="s">
        <v>509</v>
      </c>
      <c r="E8" s="100"/>
      <c r="F8" s="23" t="s">
        <v>100</v>
      </c>
      <c r="G8" s="21">
        <v>21</v>
      </c>
      <c r="H8" s="41" t="s">
        <v>299</v>
      </c>
      <c r="I8" s="21" t="s">
        <v>300</v>
      </c>
      <c r="J8" s="21">
        <v>75</v>
      </c>
      <c r="K8" s="7" t="s">
        <v>296</v>
      </c>
    </row>
    <row r="9" spans="2:12" ht="45.75" thickBot="1" x14ac:dyDescent="0.3">
      <c r="B9" s="89" t="s">
        <v>21</v>
      </c>
      <c r="C9" s="24" t="s">
        <v>508</v>
      </c>
      <c r="D9" s="25" t="s">
        <v>456</v>
      </c>
      <c r="E9" s="95"/>
      <c r="F9" s="27" t="s">
        <v>133</v>
      </c>
      <c r="G9" s="25" t="s">
        <v>301</v>
      </c>
      <c r="H9" s="62" t="s">
        <v>302</v>
      </c>
      <c r="I9" s="25">
        <v>14</v>
      </c>
      <c r="J9" s="25">
        <v>150</v>
      </c>
      <c r="K9" s="8" t="s">
        <v>296</v>
      </c>
    </row>
    <row r="10" spans="2:12" ht="45.75" thickBot="1" x14ac:dyDescent="0.3">
      <c r="B10" s="89" t="s">
        <v>22</v>
      </c>
      <c r="C10" s="20"/>
      <c r="D10" s="21"/>
      <c r="E10" s="100" t="s">
        <v>510</v>
      </c>
      <c r="F10" s="23" t="s">
        <v>304</v>
      </c>
      <c r="G10" s="21">
        <v>21</v>
      </c>
      <c r="H10" s="41" t="s">
        <v>305</v>
      </c>
      <c r="I10" s="21">
        <v>21</v>
      </c>
      <c r="J10" s="21">
        <v>100</v>
      </c>
      <c r="K10" s="7"/>
    </row>
    <row r="11" spans="2:12" ht="60.75" thickBot="1" x14ac:dyDescent="0.3">
      <c r="B11" s="89" t="s">
        <v>23</v>
      </c>
      <c r="C11" s="56" t="s">
        <v>508</v>
      </c>
      <c r="D11" s="60" t="s">
        <v>456</v>
      </c>
      <c r="E11" s="119"/>
      <c r="F11" s="23" t="s">
        <v>146</v>
      </c>
      <c r="G11" s="21" t="s">
        <v>307</v>
      </c>
      <c r="H11" s="41" t="s">
        <v>308</v>
      </c>
      <c r="I11" s="21" t="s">
        <v>295</v>
      </c>
      <c r="J11" s="21">
        <v>100</v>
      </c>
      <c r="K11" s="7" t="s">
        <v>296</v>
      </c>
    </row>
    <row r="12" spans="2:12" ht="60.75" thickBot="1" x14ac:dyDescent="0.3">
      <c r="B12" s="89" t="s">
        <v>26</v>
      </c>
      <c r="C12" s="24" t="s">
        <v>508</v>
      </c>
      <c r="D12" s="25" t="s">
        <v>456</v>
      </c>
      <c r="E12" s="33"/>
      <c r="F12" s="27" t="s">
        <v>313</v>
      </c>
      <c r="G12" s="25">
        <v>21</v>
      </c>
      <c r="H12" s="62" t="s">
        <v>311</v>
      </c>
      <c r="I12" s="25">
        <v>14</v>
      </c>
      <c r="J12" s="25" t="s">
        <v>315</v>
      </c>
      <c r="K12" s="8" t="s">
        <v>296</v>
      </c>
    </row>
    <row r="13" spans="2:12" ht="45.75" thickBot="1" x14ac:dyDescent="0.3">
      <c r="B13" s="89" t="s">
        <v>27</v>
      </c>
      <c r="C13" s="56" t="s">
        <v>457</v>
      </c>
      <c r="D13" s="60" t="s">
        <v>467</v>
      </c>
      <c r="E13" s="118"/>
      <c r="F13" s="27" t="s">
        <v>124</v>
      </c>
      <c r="G13" s="25">
        <v>30</v>
      </c>
      <c r="H13" s="62" t="s">
        <v>314</v>
      </c>
      <c r="I13" s="25">
        <v>7</v>
      </c>
      <c r="J13" s="25">
        <v>10</v>
      </c>
      <c r="K13" s="8"/>
    </row>
    <row r="14" spans="2:12" ht="45.75" thickBot="1" x14ac:dyDescent="0.3">
      <c r="B14" s="89" t="s">
        <v>30</v>
      </c>
      <c r="C14" s="20"/>
      <c r="D14" s="21"/>
      <c r="E14" s="100" t="s">
        <v>492</v>
      </c>
      <c r="F14" s="23" t="s">
        <v>319</v>
      </c>
      <c r="G14" s="21">
        <v>10</v>
      </c>
      <c r="H14" s="41" t="s">
        <v>317</v>
      </c>
      <c r="I14" s="21">
        <v>7</v>
      </c>
      <c r="J14" s="21" t="s">
        <v>321</v>
      </c>
      <c r="K14" s="7" t="s">
        <v>322</v>
      </c>
    </row>
    <row r="15" spans="2:12" ht="60.75" thickBot="1" x14ac:dyDescent="0.3">
      <c r="B15" s="89" t="s">
        <v>31</v>
      </c>
      <c r="C15" s="56"/>
      <c r="D15" s="60"/>
      <c r="E15" s="57" t="s">
        <v>309</v>
      </c>
      <c r="F15" s="23" t="s">
        <v>324</v>
      </c>
      <c r="G15" s="21">
        <v>30</v>
      </c>
      <c r="H15" s="41" t="s">
        <v>320</v>
      </c>
      <c r="I15" s="21">
        <v>14</v>
      </c>
      <c r="J15" s="21">
        <v>40</v>
      </c>
      <c r="K15" s="7"/>
    </row>
    <row r="16" spans="2:12" ht="60.75" thickBot="1" x14ac:dyDescent="0.3">
      <c r="B16" s="89" t="s">
        <v>326</v>
      </c>
      <c r="C16" s="53" t="s">
        <v>511</v>
      </c>
      <c r="D16" s="58" t="s">
        <v>512</v>
      </c>
      <c r="E16" s="118" t="s">
        <v>493</v>
      </c>
      <c r="F16" s="27" t="s">
        <v>138</v>
      </c>
      <c r="G16" s="25">
        <v>30</v>
      </c>
      <c r="H16" s="62" t="s">
        <v>325</v>
      </c>
      <c r="I16" s="25">
        <v>21</v>
      </c>
      <c r="J16" s="25">
        <v>120</v>
      </c>
      <c r="K16" s="8"/>
    </row>
    <row r="17" spans="2:11" ht="75.75" thickBot="1" x14ac:dyDescent="0.3">
      <c r="B17" s="89" t="s">
        <v>16</v>
      </c>
      <c r="C17" s="56"/>
      <c r="D17" s="60"/>
      <c r="E17" s="119" t="s">
        <v>454</v>
      </c>
      <c r="F17" s="23" t="s">
        <v>133</v>
      </c>
      <c r="G17" s="21">
        <v>14</v>
      </c>
      <c r="H17" s="41" t="s">
        <v>328</v>
      </c>
      <c r="I17" s="21">
        <v>7</v>
      </c>
      <c r="J17" s="21">
        <v>7</v>
      </c>
      <c r="K17" s="7" t="s">
        <v>331</v>
      </c>
    </row>
    <row r="18" spans="2:11" ht="60.75" thickBot="1" x14ac:dyDescent="0.3">
      <c r="B18" s="89" t="s">
        <v>33</v>
      </c>
      <c r="C18" s="53" t="s">
        <v>513</v>
      </c>
      <c r="D18" s="58" t="s">
        <v>468</v>
      </c>
      <c r="E18" s="118"/>
      <c r="F18" s="27" t="s">
        <v>334</v>
      </c>
      <c r="G18" s="25">
        <v>90</v>
      </c>
      <c r="H18" s="62" t="s">
        <v>330</v>
      </c>
      <c r="I18" s="25">
        <v>30</v>
      </c>
      <c r="J18" s="25">
        <v>100</v>
      </c>
      <c r="K18" s="8"/>
    </row>
    <row r="19" spans="2:11" ht="60.75" thickBot="1" x14ac:dyDescent="0.3">
      <c r="B19" s="89" t="s">
        <v>35</v>
      </c>
      <c r="C19" s="56"/>
      <c r="D19" s="60"/>
      <c r="E19" s="117" t="s">
        <v>456</v>
      </c>
      <c r="F19" s="23" t="s">
        <v>337</v>
      </c>
      <c r="G19" s="21" t="s">
        <v>301</v>
      </c>
      <c r="H19" s="41" t="s">
        <v>335</v>
      </c>
      <c r="I19" s="21" t="s">
        <v>300</v>
      </c>
      <c r="J19" s="21">
        <v>40</v>
      </c>
      <c r="K19" s="7" t="s">
        <v>339</v>
      </c>
    </row>
    <row r="20" spans="2:11" ht="75.75" thickBot="1" x14ac:dyDescent="0.3">
      <c r="B20" s="89" t="s">
        <v>36</v>
      </c>
      <c r="C20" s="76" t="s">
        <v>508</v>
      </c>
      <c r="D20" s="115" t="s">
        <v>456</v>
      </c>
      <c r="E20" s="121"/>
      <c r="F20" s="27" t="s">
        <v>109</v>
      </c>
      <c r="G20" s="25">
        <v>60</v>
      </c>
      <c r="H20" s="62" t="s">
        <v>338</v>
      </c>
      <c r="I20" s="25">
        <v>14</v>
      </c>
      <c r="J20" s="25">
        <v>100</v>
      </c>
      <c r="K20" s="8" t="s">
        <v>296</v>
      </c>
    </row>
    <row r="21" spans="2:11" ht="45.75" thickBot="1" x14ac:dyDescent="0.3">
      <c r="B21" s="89" t="s">
        <v>37</v>
      </c>
      <c r="C21" s="94" t="s">
        <v>508</v>
      </c>
      <c r="D21" s="111" t="s">
        <v>456</v>
      </c>
      <c r="E21" s="26"/>
      <c r="F21" s="27" t="s">
        <v>127</v>
      </c>
      <c r="G21" s="25">
        <v>14</v>
      </c>
      <c r="H21" s="62" t="s">
        <v>340</v>
      </c>
      <c r="I21" s="25">
        <v>14</v>
      </c>
      <c r="J21" s="25">
        <v>75</v>
      </c>
      <c r="K21" s="8" t="s">
        <v>296</v>
      </c>
    </row>
    <row r="22" spans="2:11" ht="45.75" thickBot="1" x14ac:dyDescent="0.3">
      <c r="B22" s="89" t="s">
        <v>38</v>
      </c>
      <c r="C22" s="55" t="s">
        <v>457</v>
      </c>
      <c r="D22" s="59" t="s">
        <v>467</v>
      </c>
      <c r="E22" s="60"/>
      <c r="F22" s="23" t="s">
        <v>343</v>
      </c>
      <c r="G22" s="21">
        <v>21</v>
      </c>
      <c r="H22" s="41" t="s">
        <v>342</v>
      </c>
      <c r="I22" s="21">
        <v>21</v>
      </c>
      <c r="J22" s="21">
        <v>50</v>
      </c>
      <c r="K22" s="7"/>
    </row>
    <row r="23" spans="2:11" ht="75.75" thickBot="1" x14ac:dyDescent="0.3">
      <c r="B23" s="89" t="s">
        <v>39</v>
      </c>
      <c r="C23" s="92" t="s">
        <v>514</v>
      </c>
      <c r="D23" s="95" t="s">
        <v>515</v>
      </c>
      <c r="E23" s="22"/>
      <c r="F23" s="23" t="s">
        <v>346</v>
      </c>
      <c r="G23" s="21">
        <v>21</v>
      </c>
      <c r="H23" s="41" t="s">
        <v>344</v>
      </c>
      <c r="I23" s="21">
        <v>7</v>
      </c>
      <c r="J23" s="21">
        <v>50</v>
      </c>
      <c r="K23" s="7" t="s">
        <v>296</v>
      </c>
    </row>
    <row r="24" spans="2:11" ht="60.75" thickBot="1" x14ac:dyDescent="0.3">
      <c r="B24" s="89" t="s">
        <v>41</v>
      </c>
      <c r="C24" s="91" t="s">
        <v>457</v>
      </c>
      <c r="D24" s="99" t="s">
        <v>467</v>
      </c>
      <c r="E24" s="58"/>
      <c r="F24" s="27" t="s">
        <v>324</v>
      </c>
      <c r="G24" s="25">
        <v>40</v>
      </c>
      <c r="H24" s="62" t="s">
        <v>347</v>
      </c>
      <c r="I24" s="25">
        <v>21</v>
      </c>
      <c r="J24" s="25">
        <v>30</v>
      </c>
      <c r="K24" s="8"/>
    </row>
    <row r="25" spans="2:11" ht="60.75" thickBot="1" x14ac:dyDescent="0.3">
      <c r="B25" s="89" t="s">
        <v>42</v>
      </c>
      <c r="C25" s="102" t="s">
        <v>516</v>
      </c>
      <c r="D25" s="101" t="s">
        <v>482</v>
      </c>
      <c r="E25" s="60" t="s">
        <v>517</v>
      </c>
      <c r="F25" s="23" t="s">
        <v>352</v>
      </c>
      <c r="G25" s="21">
        <v>30</v>
      </c>
      <c r="H25" s="41" t="s">
        <v>350</v>
      </c>
      <c r="I25" s="21">
        <v>14</v>
      </c>
      <c r="J25" s="21" t="s">
        <v>354</v>
      </c>
      <c r="K25" s="81" t="s">
        <v>606</v>
      </c>
    </row>
    <row r="26" spans="2:11" ht="60.75" thickBot="1" x14ac:dyDescent="0.3">
      <c r="B26" s="89" t="s">
        <v>43</v>
      </c>
      <c r="C26" s="91" t="s">
        <v>508</v>
      </c>
      <c r="D26" s="99" t="s">
        <v>456</v>
      </c>
      <c r="E26" s="58"/>
      <c r="F26" s="27" t="s">
        <v>79</v>
      </c>
      <c r="G26" s="25">
        <v>30</v>
      </c>
      <c r="H26" s="62" t="s">
        <v>353</v>
      </c>
      <c r="I26" s="25">
        <v>7</v>
      </c>
      <c r="J26" s="25">
        <v>100</v>
      </c>
      <c r="K26" s="8" t="s">
        <v>296</v>
      </c>
    </row>
    <row r="27" spans="2:11" ht="60.75" thickBot="1" x14ac:dyDescent="0.3">
      <c r="B27" s="89" t="s">
        <v>44</v>
      </c>
      <c r="C27" s="98"/>
      <c r="D27" s="100"/>
      <c r="E27" s="26" t="s">
        <v>518</v>
      </c>
      <c r="F27" s="27" t="s">
        <v>357</v>
      </c>
      <c r="G27" s="25">
        <v>90</v>
      </c>
      <c r="H27" s="62" t="s">
        <v>356</v>
      </c>
      <c r="I27" s="25">
        <v>28</v>
      </c>
      <c r="J27" s="25">
        <v>100</v>
      </c>
      <c r="K27" s="8"/>
    </row>
    <row r="28" spans="2:11" ht="45.75" thickBot="1" x14ac:dyDescent="0.3">
      <c r="B28" s="89" t="s">
        <v>45</v>
      </c>
      <c r="C28" s="96" t="s">
        <v>519</v>
      </c>
      <c r="D28" s="114" t="s">
        <v>463</v>
      </c>
      <c r="E28" s="60"/>
      <c r="F28" s="23" t="s">
        <v>254</v>
      </c>
      <c r="G28" s="21" t="s">
        <v>301</v>
      </c>
      <c r="H28" s="41" t="s">
        <v>358</v>
      </c>
      <c r="I28" s="21" t="s">
        <v>300</v>
      </c>
      <c r="J28" s="21">
        <v>100</v>
      </c>
      <c r="K28" s="7" t="s">
        <v>362</v>
      </c>
    </row>
    <row r="29" spans="2:11" ht="45.75" thickBot="1" x14ac:dyDescent="0.3">
      <c r="B29" s="89" t="s">
        <v>46</v>
      </c>
      <c r="C29" s="94" t="s">
        <v>519</v>
      </c>
      <c r="D29" s="33" t="s">
        <v>458</v>
      </c>
      <c r="E29" s="22" t="s">
        <v>520</v>
      </c>
      <c r="F29" s="23" t="s">
        <v>146</v>
      </c>
      <c r="G29" s="21">
        <v>90</v>
      </c>
      <c r="H29" s="41" t="s">
        <v>361</v>
      </c>
      <c r="I29" s="21">
        <v>7</v>
      </c>
      <c r="J29" s="21">
        <v>30</v>
      </c>
      <c r="K29" s="7"/>
    </row>
    <row r="30" spans="2:11" ht="60.75" thickBot="1" x14ac:dyDescent="0.3">
      <c r="B30" s="89" t="s">
        <v>47</v>
      </c>
      <c r="C30" s="54"/>
      <c r="D30" s="99"/>
      <c r="E30" s="58" t="s">
        <v>465</v>
      </c>
      <c r="F30" s="27" t="s">
        <v>466</v>
      </c>
      <c r="G30" s="25">
        <v>14</v>
      </c>
      <c r="H30" s="62" t="s">
        <v>330</v>
      </c>
      <c r="I30" s="25">
        <v>14</v>
      </c>
      <c r="J30" s="25">
        <v>80</v>
      </c>
      <c r="K30" s="8" t="s">
        <v>339</v>
      </c>
    </row>
    <row r="31" spans="2:11" ht="45.75" thickBot="1" x14ac:dyDescent="0.3">
      <c r="B31" s="89" t="s">
        <v>48</v>
      </c>
      <c r="C31" s="97"/>
      <c r="D31" s="100"/>
      <c r="E31" s="26" t="s">
        <v>497</v>
      </c>
      <c r="F31" s="27" t="s">
        <v>365</v>
      </c>
      <c r="G31" s="25">
        <v>7</v>
      </c>
      <c r="H31" s="62" t="s">
        <v>366</v>
      </c>
      <c r="I31" s="25">
        <v>7</v>
      </c>
      <c r="J31" s="25">
        <v>20</v>
      </c>
      <c r="K31" s="8"/>
    </row>
    <row r="32" spans="2:11" ht="60.75" thickBot="1" x14ac:dyDescent="0.3">
      <c r="B32" s="89" t="s">
        <v>49</v>
      </c>
      <c r="C32" s="97" t="s">
        <v>455</v>
      </c>
      <c r="D32" s="100" t="s">
        <v>468</v>
      </c>
      <c r="E32" s="26"/>
      <c r="F32" s="27" t="s">
        <v>133</v>
      </c>
      <c r="G32" s="25">
        <v>90</v>
      </c>
      <c r="H32" s="62" t="s">
        <v>368</v>
      </c>
      <c r="I32" s="25">
        <v>30</v>
      </c>
      <c r="J32" s="25">
        <v>60</v>
      </c>
      <c r="K32" s="8" t="s">
        <v>369</v>
      </c>
    </row>
    <row r="33" spans="2:11" ht="45.75" thickBot="1" x14ac:dyDescent="0.3">
      <c r="B33" s="89" t="s">
        <v>50</v>
      </c>
      <c r="C33" s="55"/>
      <c r="D33" s="59"/>
      <c r="E33" s="60" t="s">
        <v>444</v>
      </c>
      <c r="F33" s="23" t="s">
        <v>371</v>
      </c>
      <c r="G33" s="21" t="s">
        <v>301</v>
      </c>
      <c r="H33" s="41" t="s">
        <v>372</v>
      </c>
      <c r="I33" s="21" t="s">
        <v>300</v>
      </c>
      <c r="J33" s="21">
        <v>100</v>
      </c>
      <c r="K33" s="7"/>
    </row>
    <row r="34" spans="2:11" ht="30.75" thickBot="1" x14ac:dyDescent="0.3">
      <c r="B34" s="89" t="s">
        <v>52</v>
      </c>
      <c r="C34" s="116" t="s">
        <v>521</v>
      </c>
      <c r="D34" s="112" t="s">
        <v>607</v>
      </c>
      <c r="E34" s="20" t="s">
        <v>469</v>
      </c>
      <c r="F34" s="23" t="s">
        <v>371</v>
      </c>
      <c r="G34" s="21" t="s">
        <v>301</v>
      </c>
      <c r="H34" s="41" t="s">
        <v>374</v>
      </c>
      <c r="I34" s="21">
        <v>7</v>
      </c>
      <c r="J34" s="21">
        <v>100</v>
      </c>
      <c r="K34" s="7" t="s">
        <v>375</v>
      </c>
    </row>
    <row r="35" spans="2:11" ht="45.75" thickBot="1" x14ac:dyDescent="0.3">
      <c r="B35" s="89" t="s">
        <v>199</v>
      </c>
      <c r="C35" s="98"/>
      <c r="D35" s="31"/>
      <c r="E35" s="26" t="s">
        <v>470</v>
      </c>
      <c r="F35" s="27" t="s">
        <v>229</v>
      </c>
      <c r="G35" s="25" t="s">
        <v>301</v>
      </c>
      <c r="H35" s="62" t="s">
        <v>377</v>
      </c>
      <c r="I35" s="25">
        <v>7</v>
      </c>
      <c r="J35" s="25" t="s">
        <v>378</v>
      </c>
      <c r="K35" s="8"/>
    </row>
    <row r="36" spans="2:11" ht="45.75" thickBot="1" x14ac:dyDescent="0.3">
      <c r="B36" s="89" t="s">
        <v>57</v>
      </c>
      <c r="C36" s="92"/>
      <c r="D36" s="93"/>
      <c r="E36" s="22" t="s">
        <v>502</v>
      </c>
      <c r="F36" s="23" t="s">
        <v>142</v>
      </c>
      <c r="G36" s="21">
        <v>40</v>
      </c>
      <c r="H36" s="41" t="s">
        <v>381</v>
      </c>
      <c r="I36" s="21">
        <v>21</v>
      </c>
      <c r="J36" s="21">
        <v>60</v>
      </c>
      <c r="K36" s="7"/>
    </row>
    <row r="37" spans="2:11" ht="60.75" thickBot="1" x14ac:dyDescent="0.3">
      <c r="B37" s="89" t="s">
        <v>58</v>
      </c>
      <c r="C37" s="92" t="s">
        <v>383</v>
      </c>
      <c r="D37" s="95" t="s">
        <v>472</v>
      </c>
      <c r="E37" s="22"/>
      <c r="F37" s="23" t="s">
        <v>385</v>
      </c>
      <c r="G37" s="21">
        <v>21</v>
      </c>
      <c r="H37" s="41" t="s">
        <v>356</v>
      </c>
      <c r="I37" s="21" t="s">
        <v>300</v>
      </c>
      <c r="J37" s="21">
        <v>50</v>
      </c>
      <c r="K37" s="7" t="s">
        <v>387</v>
      </c>
    </row>
    <row r="38" spans="2:11" ht="45.75" thickBot="1" x14ac:dyDescent="0.3">
      <c r="B38" s="89" t="s">
        <v>59</v>
      </c>
      <c r="C38" s="98" t="s">
        <v>519</v>
      </c>
      <c r="D38" s="100" t="s">
        <v>504</v>
      </c>
      <c r="E38" s="26" t="s">
        <v>468</v>
      </c>
      <c r="F38" s="27" t="s">
        <v>85</v>
      </c>
      <c r="G38" s="25">
        <v>30</v>
      </c>
      <c r="H38" s="62" t="s">
        <v>386</v>
      </c>
      <c r="I38" s="25">
        <v>7</v>
      </c>
      <c r="J38" s="25">
        <v>150</v>
      </c>
      <c r="K38" s="8" t="s">
        <v>522</v>
      </c>
    </row>
    <row r="39" spans="2:11" ht="60.75" thickBot="1" x14ac:dyDescent="0.3">
      <c r="B39" s="89" t="s">
        <v>60</v>
      </c>
      <c r="C39" s="91" t="s">
        <v>383</v>
      </c>
      <c r="D39" s="99" t="s">
        <v>473</v>
      </c>
      <c r="E39" s="58"/>
      <c r="F39" s="27" t="s">
        <v>343</v>
      </c>
      <c r="G39" s="25" t="s">
        <v>301</v>
      </c>
      <c r="H39" s="62" t="s">
        <v>389</v>
      </c>
      <c r="I39" s="25" t="s">
        <v>300</v>
      </c>
      <c r="J39" s="25">
        <v>100</v>
      </c>
      <c r="K39" s="8" t="s">
        <v>474</v>
      </c>
    </row>
    <row r="40" spans="2:11" ht="45.75" thickBot="1" x14ac:dyDescent="0.3">
      <c r="B40" s="89" t="s">
        <v>61</v>
      </c>
      <c r="C40" s="92" t="s">
        <v>455</v>
      </c>
      <c r="D40" s="111" t="s">
        <v>468</v>
      </c>
      <c r="E40" s="22"/>
      <c r="F40" s="23" t="s">
        <v>146</v>
      </c>
      <c r="G40" s="21">
        <v>40</v>
      </c>
      <c r="H40" s="41" t="s">
        <v>391</v>
      </c>
      <c r="I40" s="21" t="s">
        <v>300</v>
      </c>
      <c r="J40" s="21">
        <v>120</v>
      </c>
      <c r="K40" s="7" t="s">
        <v>369</v>
      </c>
    </row>
    <row r="41" spans="2:11" ht="45.75" thickBot="1" x14ac:dyDescent="0.3">
      <c r="B41" s="89" t="s">
        <v>62</v>
      </c>
      <c r="C41" s="102"/>
      <c r="D41" s="59"/>
      <c r="E41" s="60" t="s">
        <v>485</v>
      </c>
      <c r="F41" s="23" t="s">
        <v>394</v>
      </c>
      <c r="G41" s="21">
        <v>30</v>
      </c>
      <c r="H41" s="41" t="s">
        <v>216</v>
      </c>
      <c r="I41" s="21">
        <v>14</v>
      </c>
      <c r="J41" s="21">
        <v>75</v>
      </c>
      <c r="K41" s="7"/>
    </row>
    <row r="42" spans="2:11" ht="30.75" thickBot="1" x14ac:dyDescent="0.3">
      <c r="B42" s="89" t="s">
        <v>63</v>
      </c>
      <c r="C42" s="91" t="s">
        <v>523</v>
      </c>
      <c r="D42" s="99" t="s">
        <v>438</v>
      </c>
      <c r="E42" s="58" t="s">
        <v>438</v>
      </c>
      <c r="F42" s="27" t="s">
        <v>103</v>
      </c>
      <c r="G42" s="25">
        <v>30</v>
      </c>
      <c r="H42" s="62" t="s">
        <v>395</v>
      </c>
      <c r="I42" s="25">
        <v>7</v>
      </c>
      <c r="J42" s="25" t="s">
        <v>267</v>
      </c>
      <c r="K42" s="8"/>
    </row>
    <row r="43" spans="2:11" ht="45.75" thickBot="1" x14ac:dyDescent="0.3">
      <c r="B43" s="90" t="s">
        <v>64</v>
      </c>
      <c r="C43" s="127" t="s">
        <v>454</v>
      </c>
      <c r="D43" s="128" t="s">
        <v>438</v>
      </c>
      <c r="E43" s="45" t="s">
        <v>477</v>
      </c>
      <c r="F43" s="46" t="s">
        <v>352</v>
      </c>
      <c r="G43" s="47" t="s">
        <v>301</v>
      </c>
      <c r="H43" s="63" t="s">
        <v>266</v>
      </c>
      <c r="I43" s="47" t="s">
        <v>300</v>
      </c>
      <c r="J43" s="47">
        <v>100</v>
      </c>
      <c r="K43" s="48" t="s">
        <v>399</v>
      </c>
    </row>
    <row r="44" spans="2:11" x14ac:dyDescent="0.25">
      <c r="F44" s="15" t="s">
        <v>220</v>
      </c>
    </row>
  </sheetData>
  <sortState xmlns:xlrd2="http://schemas.microsoft.com/office/spreadsheetml/2017/richdata2" ref="B4:K43">
    <sortCondition ref="B4:B43"/>
  </sortState>
  <mergeCells count="1">
    <mergeCell ref="B2:K2"/>
  </mergeCells>
  <conditionalFormatting sqref="C4:K43">
    <cfRule type="containsBlanks" dxfId="5" priority="1">
      <formula>LEN(TRIM(C4))=0</formula>
    </cfRule>
    <cfRule type="expression" dxfId="4" priority="2">
      <formula>ISODD(ROW())</formula>
    </cfRule>
    <cfRule type="expression" dxfId="3" priority="3">
      <formula>ISEVEN(ROW())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57475-C135-431D-8298-07BFDE4B7739}">
  <dimension ref="B1:L31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2" max="2" width="22.140625" customWidth="1"/>
    <col min="3" max="3" width="20.42578125" customWidth="1"/>
    <col min="4" max="4" width="20.85546875" customWidth="1"/>
    <col min="5" max="5" width="19.85546875" customWidth="1"/>
    <col min="6" max="6" width="13.85546875" customWidth="1"/>
    <col min="7" max="7" width="25.85546875" customWidth="1"/>
    <col min="8" max="8" width="25.85546875" style="43" customWidth="1"/>
    <col min="9" max="9" width="23.85546875" customWidth="1"/>
    <col min="10" max="10" width="16.7109375" customWidth="1"/>
    <col min="11" max="11" width="51.42578125" customWidth="1"/>
  </cols>
  <sheetData>
    <row r="1" spans="2:12" ht="15.75" thickBot="1" x14ac:dyDescent="0.3">
      <c r="B1" s="2" t="s">
        <v>65</v>
      </c>
      <c r="C1" s="3" t="s">
        <v>524</v>
      </c>
      <c r="D1" s="4" t="s">
        <v>66</v>
      </c>
      <c r="E1" s="5" t="s">
        <v>524</v>
      </c>
      <c r="F1" s="14"/>
      <c r="G1" s="1"/>
      <c r="H1" s="64"/>
      <c r="I1" s="1"/>
      <c r="J1" s="1"/>
      <c r="L1" t="s">
        <v>67</v>
      </c>
    </row>
    <row r="2" spans="2:12" ht="15.75" thickBot="1" x14ac:dyDescent="0.3">
      <c r="B2" s="158" t="s">
        <v>525</v>
      </c>
      <c r="C2" s="158"/>
      <c r="D2" s="158"/>
      <c r="E2" s="158"/>
      <c r="F2" s="158"/>
      <c r="G2" s="158"/>
      <c r="H2" s="158"/>
      <c r="I2" s="158"/>
      <c r="J2" s="158"/>
      <c r="K2" s="158"/>
      <c r="L2" t="s">
        <v>526</v>
      </c>
    </row>
    <row r="3" spans="2:12" ht="45.75" thickBot="1" x14ac:dyDescent="0.3">
      <c r="B3" s="10" t="s">
        <v>12</v>
      </c>
      <c r="C3" s="11" t="s">
        <v>274</v>
      </c>
      <c r="D3" s="11" t="s">
        <v>275</v>
      </c>
      <c r="E3" s="11" t="s">
        <v>71</v>
      </c>
      <c r="F3" s="11" t="s">
        <v>72</v>
      </c>
      <c r="G3" s="12" t="s">
        <v>73</v>
      </c>
      <c r="H3" s="16" t="s">
        <v>276</v>
      </c>
      <c r="I3" s="16" t="s">
        <v>74</v>
      </c>
      <c r="J3" s="16" t="s">
        <v>75</v>
      </c>
      <c r="K3" s="13" t="s">
        <v>10</v>
      </c>
    </row>
    <row r="4" spans="2:12" ht="60.75" thickBot="1" x14ac:dyDescent="0.3">
      <c r="B4" s="9" t="s">
        <v>11</v>
      </c>
      <c r="C4" s="17"/>
      <c r="D4" s="18"/>
      <c r="E4" s="32" t="s">
        <v>527</v>
      </c>
      <c r="F4" s="19"/>
      <c r="G4" s="18"/>
      <c r="H4" s="49" t="s">
        <v>80</v>
      </c>
      <c r="I4" s="18"/>
      <c r="J4" s="18"/>
      <c r="K4" s="6"/>
    </row>
    <row r="5" spans="2:12" ht="15.75" thickBot="1" x14ac:dyDescent="0.3">
      <c r="B5" s="9" t="s">
        <v>13</v>
      </c>
      <c r="C5" s="53" t="s">
        <v>528</v>
      </c>
      <c r="D5" s="58" t="s">
        <v>529</v>
      </c>
      <c r="E5" s="118" t="s">
        <v>530</v>
      </c>
      <c r="F5" s="27" t="s">
        <v>313</v>
      </c>
      <c r="G5" s="25">
        <v>21</v>
      </c>
      <c r="H5" s="62"/>
      <c r="I5" s="25">
        <v>14</v>
      </c>
      <c r="J5" s="25" t="s">
        <v>315</v>
      </c>
      <c r="K5" s="8" t="s">
        <v>296</v>
      </c>
    </row>
    <row r="6" spans="2:12" ht="60.75" thickBot="1" x14ac:dyDescent="0.3">
      <c r="B6" s="9" t="s">
        <v>531</v>
      </c>
      <c r="C6" s="56"/>
      <c r="D6" s="60"/>
      <c r="E6" s="120" t="s">
        <v>532</v>
      </c>
      <c r="F6" s="23" t="s">
        <v>286</v>
      </c>
      <c r="G6" s="21" t="s">
        <v>287</v>
      </c>
      <c r="H6" s="41" t="s">
        <v>288</v>
      </c>
      <c r="I6" s="21">
        <v>7</v>
      </c>
      <c r="J6" s="21">
        <v>125</v>
      </c>
      <c r="K6" s="7"/>
    </row>
    <row r="7" spans="2:12" ht="45.75" thickBot="1" x14ac:dyDescent="0.3">
      <c r="B7" s="9" t="s">
        <v>14</v>
      </c>
      <c r="C7" s="53"/>
      <c r="D7" s="58"/>
      <c r="E7" s="54" t="s">
        <v>533</v>
      </c>
      <c r="F7" s="27" t="s">
        <v>85</v>
      </c>
      <c r="G7" s="25">
        <v>30</v>
      </c>
      <c r="H7" s="62" t="s">
        <v>290</v>
      </c>
      <c r="I7" s="25">
        <v>14</v>
      </c>
      <c r="J7" s="25">
        <v>150</v>
      </c>
      <c r="K7" s="8"/>
    </row>
    <row r="8" spans="2:12" ht="60.75" customHeight="1" thickBot="1" x14ac:dyDescent="0.3">
      <c r="B8" s="9" t="s">
        <v>19</v>
      </c>
      <c r="C8" s="20" t="s">
        <v>534</v>
      </c>
      <c r="D8" s="21" t="s">
        <v>535</v>
      </c>
      <c r="E8" s="100" t="s">
        <v>536</v>
      </c>
      <c r="F8" s="23" t="s">
        <v>133</v>
      </c>
      <c r="G8" s="21" t="s">
        <v>301</v>
      </c>
      <c r="H8" s="41" t="s">
        <v>294</v>
      </c>
      <c r="I8" s="21">
        <v>14</v>
      </c>
      <c r="J8" s="21">
        <v>150</v>
      </c>
      <c r="K8" s="7" t="s">
        <v>296</v>
      </c>
    </row>
    <row r="9" spans="2:12" ht="60.75" thickBot="1" x14ac:dyDescent="0.3">
      <c r="B9" s="9" t="s">
        <v>537</v>
      </c>
      <c r="C9" s="24" t="s">
        <v>534</v>
      </c>
      <c r="D9" s="25" t="s">
        <v>535</v>
      </c>
      <c r="E9" s="95" t="s">
        <v>538</v>
      </c>
      <c r="F9" s="27" t="s">
        <v>100</v>
      </c>
      <c r="G9" s="25">
        <v>21</v>
      </c>
      <c r="H9" s="62" t="s">
        <v>299</v>
      </c>
      <c r="I9" s="25" t="s">
        <v>300</v>
      </c>
      <c r="J9" s="25">
        <v>75</v>
      </c>
      <c r="K9" s="8" t="s">
        <v>296</v>
      </c>
    </row>
    <row r="10" spans="2:12" ht="45.75" thickBot="1" x14ac:dyDescent="0.3">
      <c r="B10" s="9" t="s">
        <v>21</v>
      </c>
      <c r="C10" s="20" t="s">
        <v>539</v>
      </c>
      <c r="D10" s="21" t="s">
        <v>540</v>
      </c>
      <c r="E10" s="100" t="s">
        <v>541</v>
      </c>
      <c r="F10" s="23" t="s">
        <v>133</v>
      </c>
      <c r="G10" s="21" t="s">
        <v>301</v>
      </c>
      <c r="H10" s="41" t="s">
        <v>302</v>
      </c>
      <c r="I10" s="21">
        <v>14</v>
      </c>
      <c r="J10" s="21">
        <v>150</v>
      </c>
      <c r="K10" s="7" t="s">
        <v>296</v>
      </c>
    </row>
    <row r="11" spans="2:12" ht="60.75" thickBot="1" x14ac:dyDescent="0.3">
      <c r="B11" s="9" t="s">
        <v>25</v>
      </c>
      <c r="C11" s="56"/>
      <c r="D11" s="60"/>
      <c r="E11" s="119" t="s">
        <v>542</v>
      </c>
      <c r="F11" s="23" t="s">
        <v>310</v>
      </c>
      <c r="G11" s="21">
        <v>40</v>
      </c>
      <c r="H11" s="41" t="s">
        <v>311</v>
      </c>
      <c r="I11" s="21">
        <v>7</v>
      </c>
      <c r="J11" s="21">
        <v>75</v>
      </c>
      <c r="K11" s="7" t="s">
        <v>312</v>
      </c>
    </row>
    <row r="12" spans="2:12" ht="60.75" thickBot="1" x14ac:dyDescent="0.3">
      <c r="B12" s="9" t="s">
        <v>31</v>
      </c>
      <c r="C12" s="24"/>
      <c r="D12" s="25"/>
      <c r="E12" s="33" t="s">
        <v>543</v>
      </c>
      <c r="F12" s="27" t="s">
        <v>324</v>
      </c>
      <c r="G12" s="25">
        <v>30</v>
      </c>
      <c r="H12" s="62" t="s">
        <v>325</v>
      </c>
      <c r="I12" s="25">
        <v>14</v>
      </c>
      <c r="J12" s="25">
        <v>40</v>
      </c>
      <c r="K12" s="8"/>
    </row>
    <row r="13" spans="2:12" ht="75.75" thickBot="1" x14ac:dyDescent="0.3">
      <c r="B13" s="9" t="s">
        <v>326</v>
      </c>
      <c r="C13" s="56" t="s">
        <v>544</v>
      </c>
      <c r="D13" s="60" t="s">
        <v>545</v>
      </c>
      <c r="E13" s="118"/>
      <c r="F13" s="27" t="s">
        <v>138</v>
      </c>
      <c r="G13" s="25">
        <v>30</v>
      </c>
      <c r="H13" s="62" t="s">
        <v>328</v>
      </c>
      <c r="I13" s="25">
        <v>21</v>
      </c>
      <c r="J13" s="25">
        <v>120</v>
      </c>
      <c r="K13" s="8"/>
    </row>
    <row r="14" spans="2:12" ht="60.75" thickBot="1" x14ac:dyDescent="0.3">
      <c r="B14" s="9" t="s">
        <v>33</v>
      </c>
      <c r="C14" s="20" t="s">
        <v>546</v>
      </c>
      <c r="D14" s="21" t="s">
        <v>547</v>
      </c>
      <c r="E14" s="100" t="s">
        <v>548</v>
      </c>
      <c r="F14" s="23" t="s">
        <v>334</v>
      </c>
      <c r="G14" s="21">
        <v>90</v>
      </c>
      <c r="H14" s="41" t="s">
        <v>335</v>
      </c>
      <c r="I14" s="21">
        <v>30</v>
      </c>
      <c r="J14" s="21">
        <v>100</v>
      </c>
      <c r="K14" s="7"/>
    </row>
    <row r="15" spans="2:12" ht="75.75" thickBot="1" x14ac:dyDescent="0.3">
      <c r="B15" s="9" t="s">
        <v>35</v>
      </c>
      <c r="C15" s="56"/>
      <c r="D15" s="60"/>
      <c r="E15" s="57" t="s">
        <v>549</v>
      </c>
      <c r="F15" s="23" t="s">
        <v>337</v>
      </c>
      <c r="G15" s="21" t="s">
        <v>301</v>
      </c>
      <c r="H15" s="41" t="s">
        <v>338</v>
      </c>
      <c r="I15" s="21" t="s">
        <v>300</v>
      </c>
      <c r="J15" s="21">
        <v>40</v>
      </c>
      <c r="K15" s="7" t="s">
        <v>550</v>
      </c>
    </row>
    <row r="16" spans="2:12" ht="45.75" thickBot="1" x14ac:dyDescent="0.3">
      <c r="B16" s="9" t="s">
        <v>551</v>
      </c>
      <c r="C16" s="53" t="s">
        <v>552</v>
      </c>
      <c r="D16" s="58" t="s">
        <v>553</v>
      </c>
      <c r="E16" s="118" t="s">
        <v>554</v>
      </c>
      <c r="F16" s="27" t="s">
        <v>555</v>
      </c>
      <c r="G16" s="25">
        <v>60</v>
      </c>
      <c r="H16" s="62" t="s">
        <v>340</v>
      </c>
      <c r="I16" s="25">
        <v>14</v>
      </c>
      <c r="J16" s="25">
        <v>100</v>
      </c>
      <c r="K16" s="8" t="s">
        <v>296</v>
      </c>
    </row>
    <row r="17" spans="2:11" ht="45.75" thickBot="1" x14ac:dyDescent="0.3">
      <c r="B17" s="9" t="s">
        <v>37</v>
      </c>
      <c r="C17" s="56" t="s">
        <v>556</v>
      </c>
      <c r="D17" s="60" t="s">
        <v>557</v>
      </c>
      <c r="E17" s="119" t="s">
        <v>554</v>
      </c>
      <c r="F17" s="23" t="s">
        <v>127</v>
      </c>
      <c r="G17" s="21">
        <v>14</v>
      </c>
      <c r="H17" s="41" t="s">
        <v>342</v>
      </c>
      <c r="I17" s="21">
        <v>14</v>
      </c>
      <c r="J17" s="21">
        <v>75</v>
      </c>
      <c r="K17" s="7" t="s">
        <v>296</v>
      </c>
    </row>
    <row r="18" spans="2:11" ht="75.75" thickBot="1" x14ac:dyDescent="0.3">
      <c r="B18" s="9" t="s">
        <v>38</v>
      </c>
      <c r="C18" s="53" t="s">
        <v>558</v>
      </c>
      <c r="D18" s="58" t="s">
        <v>559</v>
      </c>
      <c r="E18" s="118"/>
      <c r="F18" s="27" t="s">
        <v>343</v>
      </c>
      <c r="G18" s="25">
        <v>21</v>
      </c>
      <c r="H18" s="62" t="s">
        <v>344</v>
      </c>
      <c r="I18" s="25">
        <v>21</v>
      </c>
      <c r="J18" s="25">
        <v>50</v>
      </c>
      <c r="K18" s="8"/>
    </row>
    <row r="19" spans="2:11" ht="60.75" thickBot="1" x14ac:dyDescent="0.3">
      <c r="B19" s="9" t="s">
        <v>39</v>
      </c>
      <c r="C19" s="56" t="s">
        <v>560</v>
      </c>
      <c r="D19" s="60" t="s">
        <v>561</v>
      </c>
      <c r="E19" s="117" t="s">
        <v>562</v>
      </c>
      <c r="F19" s="23" t="s">
        <v>346</v>
      </c>
      <c r="G19" s="21">
        <v>21</v>
      </c>
      <c r="H19" s="41" t="s">
        <v>347</v>
      </c>
      <c r="I19" s="21">
        <v>7</v>
      </c>
      <c r="J19" s="21">
        <v>50</v>
      </c>
      <c r="K19" s="7" t="s">
        <v>296</v>
      </c>
    </row>
    <row r="20" spans="2:11" ht="15.75" thickBot="1" x14ac:dyDescent="0.3">
      <c r="B20" s="9" t="s">
        <v>563</v>
      </c>
      <c r="C20" s="76" t="s">
        <v>278</v>
      </c>
      <c r="D20" s="115" t="s">
        <v>564</v>
      </c>
      <c r="E20" s="121" t="s">
        <v>565</v>
      </c>
      <c r="F20" s="27" t="s">
        <v>352</v>
      </c>
      <c r="G20" s="25">
        <v>30</v>
      </c>
      <c r="H20" s="62"/>
      <c r="I20" s="25">
        <v>14</v>
      </c>
      <c r="J20" s="25" t="s">
        <v>566</v>
      </c>
      <c r="K20" s="8"/>
    </row>
    <row r="21" spans="2:11" ht="15.75" thickBot="1" x14ac:dyDescent="0.3">
      <c r="B21" s="9" t="s">
        <v>45</v>
      </c>
      <c r="C21" s="94" t="s">
        <v>567</v>
      </c>
      <c r="D21" s="111" t="s">
        <v>568</v>
      </c>
      <c r="E21" s="26" t="s">
        <v>569</v>
      </c>
      <c r="F21" s="27" t="s">
        <v>254</v>
      </c>
      <c r="G21" s="25" t="s">
        <v>301</v>
      </c>
      <c r="H21" s="62"/>
      <c r="I21" s="25" t="s">
        <v>300</v>
      </c>
      <c r="J21" s="25">
        <v>100</v>
      </c>
      <c r="K21" s="8" t="s">
        <v>362</v>
      </c>
    </row>
    <row r="22" spans="2:11" ht="45.75" thickBot="1" x14ac:dyDescent="0.3">
      <c r="B22" s="9" t="s">
        <v>48</v>
      </c>
      <c r="C22" s="55"/>
      <c r="D22" s="59"/>
      <c r="E22" s="60" t="s">
        <v>570</v>
      </c>
      <c r="F22" s="23" t="s">
        <v>365</v>
      </c>
      <c r="G22" s="21">
        <v>7</v>
      </c>
      <c r="H22" s="41" t="s">
        <v>361</v>
      </c>
      <c r="I22" s="21">
        <v>7</v>
      </c>
      <c r="J22" s="21">
        <v>20</v>
      </c>
      <c r="K22" s="7"/>
    </row>
    <row r="23" spans="2:11" ht="60.75" thickBot="1" x14ac:dyDescent="0.3">
      <c r="B23" s="9" t="s">
        <v>49</v>
      </c>
      <c r="C23" s="92" t="s">
        <v>571</v>
      </c>
      <c r="D23" s="95" t="s">
        <v>572</v>
      </c>
      <c r="E23" s="22" t="s">
        <v>573</v>
      </c>
      <c r="F23" s="23" t="s">
        <v>133</v>
      </c>
      <c r="G23" s="21">
        <v>90</v>
      </c>
      <c r="H23" s="41" t="s">
        <v>368</v>
      </c>
      <c r="I23" s="21">
        <v>30</v>
      </c>
      <c r="J23" s="21">
        <v>60</v>
      </c>
      <c r="K23" s="7" t="s">
        <v>369</v>
      </c>
    </row>
    <row r="24" spans="2:11" ht="45.75" thickBot="1" x14ac:dyDescent="0.3">
      <c r="B24" s="9" t="s">
        <v>51</v>
      </c>
      <c r="C24" s="91"/>
      <c r="D24" s="99"/>
      <c r="E24" s="58" t="s">
        <v>574</v>
      </c>
      <c r="F24" s="27" t="s">
        <v>371</v>
      </c>
      <c r="G24" s="25" t="s">
        <v>301</v>
      </c>
      <c r="H24" s="62" t="s">
        <v>372</v>
      </c>
      <c r="I24" s="25" t="s">
        <v>300</v>
      </c>
      <c r="J24" s="25">
        <v>100</v>
      </c>
      <c r="K24" s="8"/>
    </row>
    <row r="25" spans="2:11" ht="45.75" thickBot="1" x14ac:dyDescent="0.3">
      <c r="B25" s="9" t="s">
        <v>55</v>
      </c>
      <c r="C25" s="102"/>
      <c r="D25" s="101"/>
      <c r="E25" s="60" t="s">
        <v>575</v>
      </c>
      <c r="F25" s="23" t="s">
        <v>229</v>
      </c>
      <c r="G25" s="21" t="s">
        <v>301</v>
      </c>
      <c r="H25" s="41" t="s">
        <v>377</v>
      </c>
      <c r="I25" s="21">
        <v>7</v>
      </c>
      <c r="J25" s="21" t="s">
        <v>378</v>
      </c>
      <c r="K25" s="81"/>
    </row>
    <row r="26" spans="2:11" ht="60.75" thickBot="1" x14ac:dyDescent="0.3">
      <c r="B26" s="9" t="s">
        <v>57</v>
      </c>
      <c r="C26" s="91"/>
      <c r="D26" s="99"/>
      <c r="E26" s="58" t="s">
        <v>576</v>
      </c>
      <c r="F26" s="27" t="s">
        <v>142</v>
      </c>
      <c r="G26" s="25">
        <v>40</v>
      </c>
      <c r="H26" s="62" t="s">
        <v>356</v>
      </c>
      <c r="I26" s="25">
        <v>21</v>
      </c>
      <c r="J26" s="25">
        <v>60</v>
      </c>
      <c r="K26" s="8"/>
    </row>
    <row r="27" spans="2:11" ht="60.75" thickBot="1" x14ac:dyDescent="0.3">
      <c r="B27" s="9" t="s">
        <v>59</v>
      </c>
      <c r="C27" s="98" t="s">
        <v>544</v>
      </c>
      <c r="D27" s="100" t="s">
        <v>577</v>
      </c>
      <c r="E27" s="26" t="s">
        <v>578</v>
      </c>
      <c r="F27" s="27" t="s">
        <v>85</v>
      </c>
      <c r="G27" s="25">
        <v>30</v>
      </c>
      <c r="H27" s="62" t="s">
        <v>389</v>
      </c>
      <c r="I27" s="25">
        <v>7</v>
      </c>
      <c r="J27" s="25">
        <v>150</v>
      </c>
      <c r="K27" s="8"/>
    </row>
    <row r="28" spans="2:11" ht="60.75" thickBot="1" x14ac:dyDescent="0.3">
      <c r="B28" s="9" t="s">
        <v>59</v>
      </c>
      <c r="C28" s="96"/>
      <c r="D28" s="114"/>
      <c r="E28" s="60"/>
      <c r="F28" s="23" t="s">
        <v>85</v>
      </c>
      <c r="G28" s="21">
        <v>30</v>
      </c>
      <c r="H28" s="41" t="s">
        <v>389</v>
      </c>
      <c r="I28" s="21">
        <v>7</v>
      </c>
      <c r="J28" s="21">
        <v>150</v>
      </c>
      <c r="K28" s="7"/>
    </row>
    <row r="29" spans="2:11" ht="45.75" thickBot="1" x14ac:dyDescent="0.3">
      <c r="B29" s="9" t="s">
        <v>60</v>
      </c>
      <c r="C29" s="94" t="s">
        <v>383</v>
      </c>
      <c r="D29" s="33" t="s">
        <v>473</v>
      </c>
      <c r="E29" s="22"/>
      <c r="F29" s="23" t="s">
        <v>343</v>
      </c>
      <c r="G29" s="21" t="s">
        <v>301</v>
      </c>
      <c r="H29" s="41" t="s">
        <v>391</v>
      </c>
      <c r="I29" s="21" t="s">
        <v>300</v>
      </c>
      <c r="J29" s="21">
        <v>100</v>
      </c>
      <c r="K29" s="7" t="s">
        <v>474</v>
      </c>
    </row>
    <row r="30" spans="2:11" ht="45.75" thickBot="1" x14ac:dyDescent="0.3">
      <c r="B30" s="9" t="s">
        <v>213</v>
      </c>
      <c r="C30" s="125" t="s">
        <v>579</v>
      </c>
      <c r="D30" s="129" t="s">
        <v>580</v>
      </c>
      <c r="E30" s="130" t="s">
        <v>581</v>
      </c>
      <c r="F30" s="46" t="s">
        <v>146</v>
      </c>
      <c r="G30" s="47">
        <v>40</v>
      </c>
      <c r="H30" s="63" t="s">
        <v>216</v>
      </c>
      <c r="I30" s="47" t="s">
        <v>300</v>
      </c>
      <c r="J30" s="47">
        <v>120</v>
      </c>
      <c r="K30" s="48" t="s">
        <v>369</v>
      </c>
    </row>
    <row r="31" spans="2:11" x14ac:dyDescent="0.25">
      <c r="F31" s="15" t="s">
        <v>220</v>
      </c>
    </row>
  </sheetData>
  <sortState xmlns:xlrd2="http://schemas.microsoft.com/office/spreadsheetml/2017/richdata2" ref="B4:K30">
    <sortCondition ref="B4:B30"/>
  </sortState>
  <mergeCells count="1">
    <mergeCell ref="B2:K2"/>
  </mergeCells>
  <conditionalFormatting sqref="C4:K30">
    <cfRule type="containsBlanks" dxfId="2" priority="1">
      <formula>LEN(TRIM(C4))=0</formula>
    </cfRule>
    <cfRule type="expression" dxfId="1" priority="2">
      <formula>ISODD(ROW())</formula>
    </cfRule>
    <cfRule type="expression" dxfId="0" priority="3">
      <formula>ISEVEN(ROW())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Succession Planning Worksheet</vt:lpstr>
      <vt:lpstr>Zone 4</vt:lpstr>
      <vt:lpstr>Zone 5</vt:lpstr>
      <vt:lpstr>Zone 6</vt:lpstr>
      <vt:lpstr>Zone 7</vt:lpstr>
      <vt:lpstr>Zone 8</vt:lpstr>
      <vt:lpstr>Zone 9</vt:lpstr>
      <vt:lpstr>Zone 10</vt:lpstr>
      <vt:lpstr>Zone 11 &amp; 12</vt:lpstr>
      <vt:lpstr>Formula Sheet</vt:lpstr>
    </vt:vector>
  </TitlesOfParts>
  <Manager/>
  <Company>National Center for Appropriate 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Hakeem Holmes</dc:creator>
  <cp:keywords/>
  <dc:description/>
  <cp:lastModifiedBy>Darron Gaus</cp:lastModifiedBy>
  <cp:revision/>
  <dcterms:created xsi:type="dcterms:W3CDTF">2024-08-27T14:17:42Z</dcterms:created>
  <dcterms:modified xsi:type="dcterms:W3CDTF">2025-07-01T20:29:17Z</dcterms:modified>
  <cp:category/>
  <cp:contentStatus/>
</cp:coreProperties>
</file>