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xr:revisionPtr revIDLastSave="0" documentId="8_{2D5F0B2C-2885-413B-A3BA-54ACEB4A7DDE}" xr6:coauthVersionLast="47" xr6:coauthVersionMax="47" xr10:uidLastSave="{00000000-0000-0000-0000-000000000000}"/>
  <bookViews>
    <workbookView xWindow="240" yWindow="45" windowWidth="19410" windowHeight="7995" firstSheet="6" activeTab="6" xr2:uid="{00000000-000D-0000-FFFF-FFFF00000000}"/>
  </bookViews>
  <sheets>
    <sheet name="Sales 52 Wk Vegetables" sheetId="1" r:id="rId1"/>
    <sheet name="Sales 52 Wk Fruits" sheetId="2" r:id="rId2"/>
    <sheet name="Income Statement Detail " sheetId="9" r:id="rId3"/>
    <sheet name="Initial Investment" sheetId="7" r:id="rId4"/>
    <sheet name="Cash Flow" sheetId="4" r:id="rId5"/>
    <sheet name="Salaries" sheetId="5" r:id="rId6"/>
    <sheet name="Balance Sheet" sheetId="6" r:id="rId7"/>
  </sheets>
  <externalReferences>
    <externalReference r:id="rId8"/>
    <externalReference r:id="rId9"/>
  </externalReferences>
  <definedNames>
    <definedName name="TWS">'Sales 52 Wk Vegetables'!$E$10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4" l="1"/>
  <c r="C37" i="4"/>
  <c r="D37" i="4"/>
  <c r="E37" i="4"/>
  <c r="F37" i="4"/>
  <c r="G37" i="4"/>
  <c r="H37" i="4"/>
  <c r="I37" i="4"/>
  <c r="J37" i="4"/>
  <c r="K37" i="4"/>
  <c r="L37" i="4"/>
  <c r="M37" i="4"/>
  <c r="N42" i="9"/>
  <c r="N43" i="9"/>
  <c r="N44" i="9"/>
  <c r="N45" i="9"/>
  <c r="E18" i="6"/>
  <c r="B25" i="6"/>
  <c r="B24" i="6"/>
  <c r="B14" i="6"/>
  <c r="B24" i="4"/>
  <c r="C24" i="4"/>
  <c r="D24" i="4"/>
  <c r="E24" i="4"/>
  <c r="F24" i="4"/>
  <c r="G24" i="4"/>
  <c r="H24" i="4"/>
  <c r="I24" i="4"/>
  <c r="J24" i="4"/>
  <c r="K24" i="4"/>
  <c r="L24" i="4"/>
  <c r="M24" i="4"/>
  <c r="B62" i="4"/>
  <c r="C62" i="4"/>
  <c r="D62" i="4"/>
  <c r="E62" i="4"/>
  <c r="F62" i="4"/>
  <c r="G62" i="4"/>
  <c r="H62" i="4"/>
  <c r="I62" i="4"/>
  <c r="J62" i="4"/>
  <c r="K62" i="4"/>
  <c r="L62" i="4"/>
  <c r="M62" i="4"/>
  <c r="B42" i="4"/>
  <c r="C42" i="4"/>
  <c r="D42" i="4"/>
  <c r="E42" i="4"/>
  <c r="F42" i="4"/>
  <c r="G42" i="4"/>
  <c r="H42" i="4"/>
  <c r="I42" i="4"/>
  <c r="J42" i="4"/>
  <c r="K42" i="4"/>
  <c r="L42" i="4"/>
  <c r="M42" i="4"/>
  <c r="B43" i="4"/>
  <c r="C43" i="4"/>
  <c r="D43" i="4"/>
  <c r="E43" i="4"/>
  <c r="F43" i="4"/>
  <c r="G43" i="4"/>
  <c r="H43" i="4"/>
  <c r="I43" i="4"/>
  <c r="J43" i="4"/>
  <c r="K43" i="4"/>
  <c r="L43" i="4"/>
  <c r="M43" i="4"/>
  <c r="B44" i="4"/>
  <c r="C44" i="4"/>
  <c r="D44" i="4"/>
  <c r="E44" i="4"/>
  <c r="F44" i="4"/>
  <c r="G44" i="4"/>
  <c r="H44" i="4"/>
  <c r="I44" i="4"/>
  <c r="J44" i="4"/>
  <c r="K44" i="4"/>
  <c r="L44" i="4"/>
  <c r="M44" i="4"/>
  <c r="B45" i="4"/>
  <c r="C45" i="4"/>
  <c r="D45" i="4"/>
  <c r="E45" i="4"/>
  <c r="F45" i="4"/>
  <c r="G45" i="4"/>
  <c r="H45" i="4"/>
  <c r="I45" i="4"/>
  <c r="J45" i="4"/>
  <c r="K45" i="4"/>
  <c r="L45" i="4"/>
  <c r="M45" i="4"/>
  <c r="B48" i="4"/>
  <c r="C48" i="4"/>
  <c r="D48" i="4"/>
  <c r="E48" i="4"/>
  <c r="F48" i="4"/>
  <c r="G48" i="4"/>
  <c r="H48" i="4"/>
  <c r="I48" i="4"/>
  <c r="J48" i="4"/>
  <c r="K48" i="4"/>
  <c r="L48" i="4"/>
  <c r="M48" i="4"/>
  <c r="B41" i="4" l="1"/>
  <c r="C41" i="4"/>
  <c r="D41" i="4"/>
  <c r="E41" i="4"/>
  <c r="F41" i="4"/>
  <c r="G41" i="4"/>
  <c r="H41" i="4"/>
  <c r="I41" i="4"/>
  <c r="J41" i="4"/>
  <c r="K41" i="4"/>
  <c r="L41" i="4"/>
  <c r="M41" i="4"/>
  <c r="B36" i="4"/>
  <c r="C36" i="4"/>
  <c r="D36" i="4"/>
  <c r="E36" i="4"/>
  <c r="F36" i="4"/>
  <c r="G36" i="4"/>
  <c r="H36" i="4"/>
  <c r="I36" i="4"/>
  <c r="J36" i="4"/>
  <c r="K36" i="4"/>
  <c r="L36" i="4"/>
  <c r="M36" i="4"/>
  <c r="B18" i="4" l="1"/>
  <c r="C18" i="4"/>
  <c r="D18" i="4"/>
  <c r="E18" i="4"/>
  <c r="F18" i="4"/>
  <c r="G18" i="4"/>
  <c r="H18" i="4"/>
  <c r="I18" i="4"/>
  <c r="J18" i="4"/>
  <c r="K18" i="4"/>
  <c r="L18" i="4"/>
  <c r="M18" i="4"/>
  <c r="B10" i="4"/>
  <c r="B11" i="4"/>
  <c r="B12" i="4"/>
  <c r="B13" i="4"/>
  <c r="B14" i="4"/>
  <c r="C51" i="9" l="1"/>
  <c r="D51" i="9"/>
  <c r="E51" i="9"/>
  <c r="F51" i="9"/>
  <c r="G51" i="9"/>
  <c r="H51" i="9"/>
  <c r="I51" i="9"/>
  <c r="J51" i="9"/>
  <c r="K51" i="9"/>
  <c r="L51" i="9"/>
  <c r="M51" i="9"/>
  <c r="B51" i="9"/>
  <c r="M12" i="5"/>
  <c r="M16" i="5" s="1"/>
  <c r="L12" i="5"/>
  <c r="K12" i="5"/>
  <c r="K16" i="5" s="1"/>
  <c r="J12" i="5"/>
  <c r="I12" i="5"/>
  <c r="I16" i="5" s="1"/>
  <c r="H12" i="5"/>
  <c r="G12" i="5"/>
  <c r="G16" i="5" s="1"/>
  <c r="F12" i="5"/>
  <c r="E12" i="5"/>
  <c r="E16" i="5" s="1"/>
  <c r="D12" i="5"/>
  <c r="D17" i="5" s="1"/>
  <c r="C12" i="5"/>
  <c r="C16" i="5" s="1"/>
  <c r="B12" i="5"/>
  <c r="N9" i="5"/>
  <c r="N8" i="5"/>
  <c r="N7" i="5"/>
  <c r="N6" i="5"/>
  <c r="N5" i="5"/>
  <c r="N4" i="5"/>
  <c r="N12" i="5" s="1"/>
  <c r="B39" i="9"/>
  <c r="J32" i="9"/>
  <c r="J58" i="4" s="1"/>
  <c r="K32" i="9"/>
  <c r="K58" i="4" s="1"/>
  <c r="L32" i="9"/>
  <c r="L58" i="4" s="1"/>
  <c r="M32" i="9"/>
  <c r="M58" i="4" s="1"/>
  <c r="F32" i="9"/>
  <c r="F58" i="4" s="1"/>
  <c r="G32" i="9"/>
  <c r="G58" i="4" s="1"/>
  <c r="H32" i="9"/>
  <c r="H58" i="4" s="1"/>
  <c r="I32" i="9"/>
  <c r="I58" i="4" s="1"/>
  <c r="C32" i="9"/>
  <c r="C58" i="4" s="1"/>
  <c r="D32" i="9"/>
  <c r="D58" i="4" s="1"/>
  <c r="E32" i="9"/>
  <c r="E58" i="4" s="1"/>
  <c r="B32" i="9"/>
  <c r="B58" i="4" s="1"/>
  <c r="C30" i="9"/>
  <c r="D30" i="9"/>
  <c r="E30" i="9"/>
  <c r="F30" i="9"/>
  <c r="G30" i="9"/>
  <c r="H30" i="9"/>
  <c r="I30" i="9"/>
  <c r="J30" i="9"/>
  <c r="K30" i="9"/>
  <c r="L30" i="9"/>
  <c r="M30" i="9"/>
  <c r="B30" i="9"/>
  <c r="B17" i="5" l="1"/>
  <c r="B49" i="9"/>
  <c r="B16" i="5"/>
  <c r="F17" i="5"/>
  <c r="F49" i="9"/>
  <c r="F14" i="5"/>
  <c r="H17" i="5"/>
  <c r="H14" i="5"/>
  <c r="J17" i="5"/>
  <c r="J49" i="9"/>
  <c r="J16" i="5"/>
  <c r="L17" i="5"/>
  <c r="L16" i="5"/>
  <c r="D14" i="5"/>
  <c r="L14" i="5"/>
  <c r="H16" i="5"/>
  <c r="L49" i="9"/>
  <c r="H49" i="9"/>
  <c r="D49" i="9"/>
  <c r="K49" i="9"/>
  <c r="G49" i="9"/>
  <c r="C49" i="9"/>
  <c r="D16" i="5"/>
  <c r="B14" i="5"/>
  <c r="J14" i="5"/>
  <c r="F16" i="5"/>
  <c r="M49" i="9"/>
  <c r="I49" i="9"/>
  <c r="E49" i="9"/>
  <c r="C15" i="5"/>
  <c r="E15" i="5"/>
  <c r="G15" i="5"/>
  <c r="I15" i="5"/>
  <c r="K15" i="5"/>
  <c r="M15" i="5"/>
  <c r="C17" i="5"/>
  <c r="E17" i="5"/>
  <c r="G17" i="5"/>
  <c r="I17" i="5"/>
  <c r="K17" i="5"/>
  <c r="M17" i="5"/>
  <c r="C14" i="5"/>
  <c r="E14" i="5"/>
  <c r="E18" i="5" s="1"/>
  <c r="E50" i="9" s="1"/>
  <c r="G14" i="5"/>
  <c r="I14" i="5"/>
  <c r="I18" i="5" s="1"/>
  <c r="I50" i="9" s="1"/>
  <c r="K14" i="5"/>
  <c r="M14" i="5"/>
  <c r="M18" i="5" s="1"/>
  <c r="M50" i="9" s="1"/>
  <c r="B15" i="5"/>
  <c r="D15" i="5"/>
  <c r="D18" i="5" s="1"/>
  <c r="D50" i="9" s="1"/>
  <c r="F15" i="5"/>
  <c r="F18" i="5" s="1"/>
  <c r="F50" i="9" s="1"/>
  <c r="H15" i="5"/>
  <c r="H18" i="5" s="1"/>
  <c r="H50" i="9" s="1"/>
  <c r="J15" i="5"/>
  <c r="J18" i="5" s="1"/>
  <c r="J50" i="9" s="1"/>
  <c r="L15" i="5"/>
  <c r="FZ63" i="2"/>
  <c r="FK63" i="2"/>
  <c r="ES63" i="2"/>
  <c r="ED63" i="2"/>
  <c r="DL63" i="2"/>
  <c r="CW63" i="2"/>
  <c r="CH63" i="2"/>
  <c r="BP63" i="2"/>
  <c r="BA63" i="2"/>
  <c r="AL63" i="2"/>
  <c r="W63" i="2"/>
  <c r="E63" i="2"/>
  <c r="GM62" i="2"/>
  <c r="GI62" i="2"/>
  <c r="GI63" i="2" s="1"/>
  <c r="GF62" i="2"/>
  <c r="GF63" i="2" s="1"/>
  <c r="GC62" i="2"/>
  <c r="GC63" i="2" s="1"/>
  <c r="FX62" i="2"/>
  <c r="FT62" i="2"/>
  <c r="FT63" i="2" s="1"/>
  <c r="FQ62" i="2"/>
  <c r="FQ63" i="2" s="1"/>
  <c r="FN62" i="2"/>
  <c r="FN63" i="2" s="1"/>
  <c r="FI62" i="2"/>
  <c r="FE62" i="2"/>
  <c r="FE63" i="2" s="1"/>
  <c r="FB62" i="2"/>
  <c r="FB63" i="2" s="1"/>
  <c r="EY62" i="2"/>
  <c r="EY63" i="2" s="1"/>
  <c r="EV62" i="2"/>
  <c r="EV63" i="2" s="1"/>
  <c r="EQ62" i="2"/>
  <c r="EM62" i="2"/>
  <c r="EM63" i="2" s="1"/>
  <c r="EJ62" i="2"/>
  <c r="EJ63" i="2" s="1"/>
  <c r="EG62" i="2"/>
  <c r="EG63" i="2" s="1"/>
  <c r="EB62" i="2"/>
  <c r="DX62" i="2"/>
  <c r="DX63" i="2" s="1"/>
  <c r="DU62" i="2"/>
  <c r="DU63" i="2" s="1"/>
  <c r="DR62" i="2"/>
  <c r="DR63" i="2" s="1"/>
  <c r="DO62" i="2"/>
  <c r="DO63" i="2" s="1"/>
  <c r="EA63" i="2" s="1"/>
  <c r="EA62" i="2" s="1"/>
  <c r="DJ62" i="2"/>
  <c r="DF62" i="2"/>
  <c r="DF63" i="2" s="1"/>
  <c r="DC62" i="2"/>
  <c r="DC63" i="2" s="1"/>
  <c r="CZ62" i="2"/>
  <c r="CZ63" i="2" s="1"/>
  <c r="CU62" i="2"/>
  <c r="CQ62" i="2"/>
  <c r="CQ63" i="2" s="1"/>
  <c r="CN62" i="2"/>
  <c r="CN63" i="2" s="1"/>
  <c r="CK62" i="2"/>
  <c r="CK63" i="2" s="1"/>
  <c r="CF62" i="2"/>
  <c r="CB62" i="2"/>
  <c r="CB63" i="2" s="1"/>
  <c r="BY62" i="2"/>
  <c r="BY63" i="2" s="1"/>
  <c r="BV62" i="2"/>
  <c r="BV63" i="2" s="1"/>
  <c r="BS62" i="2"/>
  <c r="BS63" i="2" s="1"/>
  <c r="BN62" i="2"/>
  <c r="BJ62" i="2"/>
  <c r="BJ63" i="2" s="1"/>
  <c r="BG62" i="2"/>
  <c r="BG63" i="2" s="1"/>
  <c r="BD62" i="2"/>
  <c r="BD63" i="2" s="1"/>
  <c r="AY62" i="2"/>
  <c r="AU62" i="2"/>
  <c r="AU63" i="2" s="1"/>
  <c r="AR62" i="2"/>
  <c r="AR63" i="2" s="1"/>
  <c r="AO62" i="2"/>
  <c r="AO63" i="2" s="1"/>
  <c r="AJ62" i="2"/>
  <c r="AF62" i="2"/>
  <c r="AF63" i="2" s="1"/>
  <c r="AC62" i="2"/>
  <c r="AC63" i="2" s="1"/>
  <c r="Z62" i="2"/>
  <c r="Z63" i="2" s="1"/>
  <c r="U62" i="2"/>
  <c r="Q62" i="2"/>
  <c r="Q63" i="2" s="1"/>
  <c r="N62" i="2"/>
  <c r="N63" i="2" s="1"/>
  <c r="K62" i="2"/>
  <c r="K63" i="2" s="1"/>
  <c r="H62" i="2"/>
  <c r="H63" i="2" s="1"/>
  <c r="FZ60" i="2"/>
  <c r="FK60" i="2"/>
  <c r="ES60" i="2"/>
  <c r="ED60" i="2"/>
  <c r="DL60" i="2"/>
  <c r="CW60" i="2"/>
  <c r="CH60" i="2"/>
  <c r="BP60" i="2"/>
  <c r="BA60" i="2"/>
  <c r="AL60" i="2"/>
  <c r="W60" i="2"/>
  <c r="E60" i="2"/>
  <c r="GM59" i="2"/>
  <c r="GI59" i="2"/>
  <c r="GI60" i="2" s="1"/>
  <c r="GF59" i="2"/>
  <c r="GF60" i="2" s="1"/>
  <c r="GC59" i="2"/>
  <c r="GC60" i="2" s="1"/>
  <c r="FX59" i="2"/>
  <c r="FT59" i="2"/>
  <c r="FT60" i="2" s="1"/>
  <c r="FQ59" i="2"/>
  <c r="FQ60" i="2" s="1"/>
  <c r="FN59" i="2"/>
  <c r="FN60" i="2" s="1"/>
  <c r="FI59" i="2"/>
  <c r="FE59" i="2"/>
  <c r="FE60" i="2" s="1"/>
  <c r="FB59" i="2"/>
  <c r="FB60" i="2" s="1"/>
  <c r="EY59" i="2"/>
  <c r="EY60" i="2" s="1"/>
  <c r="EV59" i="2"/>
  <c r="EV60" i="2" s="1"/>
  <c r="EQ59" i="2"/>
  <c r="EM59" i="2"/>
  <c r="EM60" i="2" s="1"/>
  <c r="EJ59" i="2"/>
  <c r="EJ60" i="2" s="1"/>
  <c r="EG59" i="2"/>
  <c r="EG60" i="2" s="1"/>
  <c r="EB59" i="2"/>
  <c r="DX59" i="2"/>
  <c r="DX60" i="2" s="1"/>
  <c r="DU59" i="2"/>
  <c r="DU60" i="2" s="1"/>
  <c r="DR59" i="2"/>
  <c r="DR60" i="2" s="1"/>
  <c r="DO59" i="2"/>
  <c r="DO60" i="2" s="1"/>
  <c r="DJ59" i="2"/>
  <c r="DF59" i="2"/>
  <c r="DF60" i="2" s="1"/>
  <c r="DC59" i="2"/>
  <c r="DC60" i="2" s="1"/>
  <c r="CZ59" i="2"/>
  <c r="CZ60" i="2" s="1"/>
  <c r="CU59" i="2"/>
  <c r="CQ59" i="2"/>
  <c r="CQ60" i="2" s="1"/>
  <c r="CN59" i="2"/>
  <c r="CN60" i="2" s="1"/>
  <c r="CK59" i="2"/>
  <c r="CK60" i="2" s="1"/>
  <c r="CF59" i="2"/>
  <c r="CB59" i="2"/>
  <c r="CB60" i="2" s="1"/>
  <c r="BY59" i="2"/>
  <c r="BY60" i="2" s="1"/>
  <c r="BV59" i="2"/>
  <c r="BV60" i="2" s="1"/>
  <c r="BS59" i="2"/>
  <c r="BS60" i="2" s="1"/>
  <c r="BN59" i="2"/>
  <c r="BJ59" i="2"/>
  <c r="BJ60" i="2" s="1"/>
  <c r="BG59" i="2"/>
  <c r="BG60" i="2" s="1"/>
  <c r="BD59" i="2"/>
  <c r="BD60" i="2" s="1"/>
  <c r="AY59" i="2"/>
  <c r="AU59" i="2"/>
  <c r="AU60" i="2" s="1"/>
  <c r="AR59" i="2"/>
  <c r="AR60" i="2" s="1"/>
  <c r="AO59" i="2"/>
  <c r="AO60" i="2" s="1"/>
  <c r="AJ59" i="2"/>
  <c r="AF59" i="2"/>
  <c r="AF60" i="2" s="1"/>
  <c r="AC59" i="2"/>
  <c r="AC60" i="2" s="1"/>
  <c r="Z59" i="2"/>
  <c r="Z60" i="2" s="1"/>
  <c r="U59" i="2"/>
  <c r="Q59" i="2"/>
  <c r="Q60" i="2" s="1"/>
  <c r="N59" i="2"/>
  <c r="N60" i="2" s="1"/>
  <c r="K59" i="2"/>
  <c r="K60" i="2" s="1"/>
  <c r="H59" i="2"/>
  <c r="H60" i="2" s="1"/>
  <c r="FZ57" i="2"/>
  <c r="FK57" i="2"/>
  <c r="ES57" i="2"/>
  <c r="ED57" i="2"/>
  <c r="DL57" i="2"/>
  <c r="CW57" i="2"/>
  <c r="CH57" i="2"/>
  <c r="BP57" i="2"/>
  <c r="BA57" i="2"/>
  <c r="AL57" i="2"/>
  <c r="W57" i="2"/>
  <c r="E57" i="2"/>
  <c r="GM56" i="2"/>
  <c r="GI56" i="2"/>
  <c r="GI57" i="2" s="1"/>
  <c r="GF56" i="2"/>
  <c r="GF57" i="2" s="1"/>
  <c r="GC56" i="2"/>
  <c r="GC57" i="2" s="1"/>
  <c r="FX56" i="2"/>
  <c r="FT56" i="2"/>
  <c r="FT57" i="2" s="1"/>
  <c r="FQ56" i="2"/>
  <c r="FQ57" i="2" s="1"/>
  <c r="FN56" i="2"/>
  <c r="FN57" i="2" s="1"/>
  <c r="FI56" i="2"/>
  <c r="FE56" i="2"/>
  <c r="FE57" i="2" s="1"/>
  <c r="FB56" i="2"/>
  <c r="FB57" i="2" s="1"/>
  <c r="EY56" i="2"/>
  <c r="EY57" i="2" s="1"/>
  <c r="EV56" i="2"/>
  <c r="EV57" i="2" s="1"/>
  <c r="EQ56" i="2"/>
  <c r="EM56" i="2"/>
  <c r="EM57" i="2" s="1"/>
  <c r="EJ56" i="2"/>
  <c r="EJ57" i="2" s="1"/>
  <c r="EG56" i="2"/>
  <c r="EG57" i="2" s="1"/>
  <c r="EB56" i="2"/>
  <c r="DX56" i="2"/>
  <c r="DX57" i="2" s="1"/>
  <c r="DU56" i="2"/>
  <c r="DU57" i="2" s="1"/>
  <c r="DR56" i="2"/>
  <c r="DR57" i="2" s="1"/>
  <c r="DO56" i="2"/>
  <c r="DO57" i="2" s="1"/>
  <c r="EA57" i="2" s="1"/>
  <c r="EA56" i="2" s="1"/>
  <c r="DJ56" i="2"/>
  <c r="DF56" i="2"/>
  <c r="DF57" i="2" s="1"/>
  <c r="DC56" i="2"/>
  <c r="DC57" i="2" s="1"/>
  <c r="CZ56" i="2"/>
  <c r="CZ57" i="2" s="1"/>
  <c r="CU56" i="2"/>
  <c r="CQ56" i="2"/>
  <c r="CQ57" i="2" s="1"/>
  <c r="CN56" i="2"/>
  <c r="CN57" i="2" s="1"/>
  <c r="CK56" i="2"/>
  <c r="CK57" i="2" s="1"/>
  <c r="CF56" i="2"/>
  <c r="CB56" i="2"/>
  <c r="CB57" i="2" s="1"/>
  <c r="BY56" i="2"/>
  <c r="BY57" i="2" s="1"/>
  <c r="BV56" i="2"/>
  <c r="BV57" i="2" s="1"/>
  <c r="BS56" i="2"/>
  <c r="BS57" i="2" s="1"/>
  <c r="BN56" i="2"/>
  <c r="BJ56" i="2"/>
  <c r="BJ57" i="2" s="1"/>
  <c r="BG56" i="2"/>
  <c r="BG57" i="2" s="1"/>
  <c r="BD56" i="2"/>
  <c r="BD57" i="2" s="1"/>
  <c r="AY56" i="2"/>
  <c r="AU56" i="2"/>
  <c r="AU57" i="2" s="1"/>
  <c r="AR56" i="2"/>
  <c r="AR57" i="2" s="1"/>
  <c r="AO56" i="2"/>
  <c r="AO57" i="2" s="1"/>
  <c r="AJ56" i="2"/>
  <c r="AF56" i="2"/>
  <c r="AF57" i="2" s="1"/>
  <c r="AC56" i="2"/>
  <c r="AC57" i="2" s="1"/>
  <c r="Z56" i="2"/>
  <c r="Z57" i="2" s="1"/>
  <c r="U56" i="2"/>
  <c r="Q56" i="2"/>
  <c r="Q57" i="2" s="1"/>
  <c r="N56" i="2"/>
  <c r="N57" i="2" s="1"/>
  <c r="K56" i="2"/>
  <c r="K57" i="2" s="1"/>
  <c r="H56" i="2"/>
  <c r="H57" i="2" s="1"/>
  <c r="FZ54" i="2"/>
  <c r="FK54" i="2"/>
  <c r="ES54" i="2"/>
  <c r="ED54" i="2"/>
  <c r="DL54" i="2"/>
  <c r="CW54" i="2"/>
  <c r="CH54" i="2"/>
  <c r="BP54" i="2"/>
  <c r="BA54" i="2"/>
  <c r="AL54" i="2"/>
  <c r="W54" i="2"/>
  <c r="E54" i="2"/>
  <c r="GM53" i="2"/>
  <c r="GI53" i="2"/>
  <c r="GI54" i="2" s="1"/>
  <c r="GF53" i="2"/>
  <c r="GF54" i="2" s="1"/>
  <c r="GC53" i="2"/>
  <c r="GC54" i="2" s="1"/>
  <c r="FX53" i="2"/>
  <c r="FT53" i="2"/>
  <c r="FT54" i="2" s="1"/>
  <c r="FQ53" i="2"/>
  <c r="FQ54" i="2" s="1"/>
  <c r="FN53" i="2"/>
  <c r="FN54" i="2" s="1"/>
  <c r="FI53" i="2"/>
  <c r="FE53" i="2"/>
  <c r="FE54" i="2" s="1"/>
  <c r="FB53" i="2"/>
  <c r="FB54" i="2" s="1"/>
  <c r="EY53" i="2"/>
  <c r="EY54" i="2" s="1"/>
  <c r="EV53" i="2"/>
  <c r="EV54" i="2" s="1"/>
  <c r="EQ53" i="2"/>
  <c r="EM53" i="2"/>
  <c r="EM54" i="2" s="1"/>
  <c r="EJ53" i="2"/>
  <c r="EJ54" i="2" s="1"/>
  <c r="EG53" i="2"/>
  <c r="EG54" i="2" s="1"/>
  <c r="EB53" i="2"/>
  <c r="DX53" i="2"/>
  <c r="DX54" i="2" s="1"/>
  <c r="DU53" i="2"/>
  <c r="DU54" i="2" s="1"/>
  <c r="DR53" i="2"/>
  <c r="DR54" i="2" s="1"/>
  <c r="DO53" i="2"/>
  <c r="DO54" i="2" s="1"/>
  <c r="DJ53" i="2"/>
  <c r="DF53" i="2"/>
  <c r="DF54" i="2" s="1"/>
  <c r="DC53" i="2"/>
  <c r="DC54" i="2" s="1"/>
  <c r="CZ53" i="2"/>
  <c r="CZ54" i="2" s="1"/>
  <c r="CU53" i="2"/>
  <c r="CQ53" i="2"/>
  <c r="CQ54" i="2" s="1"/>
  <c r="CN53" i="2"/>
  <c r="CN54" i="2" s="1"/>
  <c r="CK53" i="2"/>
  <c r="CK54" i="2" s="1"/>
  <c r="CF53" i="2"/>
  <c r="CB53" i="2"/>
  <c r="CB54" i="2" s="1"/>
  <c r="BY53" i="2"/>
  <c r="BY54" i="2" s="1"/>
  <c r="BV53" i="2"/>
  <c r="BV54" i="2" s="1"/>
  <c r="BS53" i="2"/>
  <c r="BS54" i="2" s="1"/>
  <c r="BN53" i="2"/>
  <c r="BJ53" i="2"/>
  <c r="BJ54" i="2" s="1"/>
  <c r="BG53" i="2"/>
  <c r="BG54" i="2" s="1"/>
  <c r="BD53" i="2"/>
  <c r="BD54" i="2" s="1"/>
  <c r="AY53" i="2"/>
  <c r="AU53" i="2"/>
  <c r="AU54" i="2" s="1"/>
  <c r="AR53" i="2"/>
  <c r="AR54" i="2" s="1"/>
  <c r="AO53" i="2"/>
  <c r="AO54" i="2" s="1"/>
  <c r="AJ53" i="2"/>
  <c r="AF53" i="2"/>
  <c r="AF54" i="2" s="1"/>
  <c r="AC53" i="2"/>
  <c r="AC54" i="2" s="1"/>
  <c r="Z53" i="2"/>
  <c r="Z54" i="2" s="1"/>
  <c r="U53" i="2"/>
  <c r="Q53" i="2"/>
  <c r="Q54" i="2" s="1"/>
  <c r="N53" i="2"/>
  <c r="N54" i="2" s="1"/>
  <c r="K53" i="2"/>
  <c r="K54" i="2" s="1"/>
  <c r="H53" i="2"/>
  <c r="H54" i="2" s="1"/>
  <c r="FZ51" i="2"/>
  <c r="FK51" i="2"/>
  <c r="ES51" i="2"/>
  <c r="ED51" i="2"/>
  <c r="DL51" i="2"/>
  <c r="CW51" i="2"/>
  <c r="CH51" i="2"/>
  <c r="BP51" i="2"/>
  <c r="BA51" i="2"/>
  <c r="AL51" i="2"/>
  <c r="W51" i="2"/>
  <c r="E51" i="2"/>
  <c r="GM50" i="2"/>
  <c r="GI50" i="2"/>
  <c r="GI51" i="2" s="1"/>
  <c r="GF50" i="2"/>
  <c r="GF51" i="2" s="1"/>
  <c r="GC50" i="2"/>
  <c r="GC51" i="2" s="1"/>
  <c r="FX50" i="2"/>
  <c r="FT50" i="2"/>
  <c r="FT51" i="2" s="1"/>
  <c r="FQ50" i="2"/>
  <c r="FQ51" i="2" s="1"/>
  <c r="FN50" i="2"/>
  <c r="FN51" i="2" s="1"/>
  <c r="FI50" i="2"/>
  <c r="FE50" i="2"/>
  <c r="FE51" i="2" s="1"/>
  <c r="FB50" i="2"/>
  <c r="FB51" i="2" s="1"/>
  <c r="EY50" i="2"/>
  <c r="EY51" i="2" s="1"/>
  <c r="EV50" i="2"/>
  <c r="EV51" i="2" s="1"/>
  <c r="EQ50" i="2"/>
  <c r="EM50" i="2"/>
  <c r="EM51" i="2" s="1"/>
  <c r="EJ50" i="2"/>
  <c r="EJ51" i="2" s="1"/>
  <c r="EG50" i="2"/>
  <c r="EG51" i="2" s="1"/>
  <c r="EB50" i="2"/>
  <c r="DX50" i="2"/>
  <c r="DX51" i="2" s="1"/>
  <c r="DU50" i="2"/>
  <c r="DU51" i="2" s="1"/>
  <c r="DR50" i="2"/>
  <c r="DR51" i="2" s="1"/>
  <c r="DO50" i="2"/>
  <c r="DO51" i="2" s="1"/>
  <c r="EA51" i="2" s="1"/>
  <c r="EA50" i="2" s="1"/>
  <c r="DJ50" i="2"/>
  <c r="DF50" i="2"/>
  <c r="DF51" i="2" s="1"/>
  <c r="DC50" i="2"/>
  <c r="DC51" i="2" s="1"/>
  <c r="CZ50" i="2"/>
  <c r="CZ51" i="2" s="1"/>
  <c r="CU50" i="2"/>
  <c r="CQ50" i="2"/>
  <c r="CQ51" i="2" s="1"/>
  <c r="CN50" i="2"/>
  <c r="CN51" i="2" s="1"/>
  <c r="CK50" i="2"/>
  <c r="CK51" i="2" s="1"/>
  <c r="CF50" i="2"/>
  <c r="CB50" i="2"/>
  <c r="CB51" i="2" s="1"/>
  <c r="BY50" i="2"/>
  <c r="BY51" i="2" s="1"/>
  <c r="BV50" i="2"/>
  <c r="BV51" i="2" s="1"/>
  <c r="BS50" i="2"/>
  <c r="BS51" i="2" s="1"/>
  <c r="BN50" i="2"/>
  <c r="BJ50" i="2"/>
  <c r="BJ51" i="2" s="1"/>
  <c r="BG50" i="2"/>
  <c r="BG51" i="2" s="1"/>
  <c r="BD50" i="2"/>
  <c r="BD51" i="2" s="1"/>
  <c r="AY50" i="2"/>
  <c r="AU50" i="2"/>
  <c r="AU51" i="2" s="1"/>
  <c r="AR50" i="2"/>
  <c r="AR51" i="2" s="1"/>
  <c r="AO50" i="2"/>
  <c r="AO51" i="2" s="1"/>
  <c r="AJ50" i="2"/>
  <c r="AF50" i="2"/>
  <c r="AF51" i="2" s="1"/>
  <c r="AC50" i="2"/>
  <c r="AC51" i="2" s="1"/>
  <c r="Z50" i="2"/>
  <c r="Z51" i="2" s="1"/>
  <c r="U50" i="2"/>
  <c r="Q50" i="2"/>
  <c r="Q51" i="2" s="1"/>
  <c r="N50" i="2"/>
  <c r="N51" i="2" s="1"/>
  <c r="K50" i="2"/>
  <c r="K51" i="2" s="1"/>
  <c r="H50" i="2"/>
  <c r="H51" i="2" s="1"/>
  <c r="FZ48" i="2"/>
  <c r="FK48" i="2"/>
  <c r="ES48" i="2"/>
  <c r="ED48" i="2"/>
  <c r="DL48" i="2"/>
  <c r="CW48" i="2"/>
  <c r="CH48" i="2"/>
  <c r="BP48" i="2"/>
  <c r="BA48" i="2"/>
  <c r="AL48" i="2"/>
  <c r="W48" i="2"/>
  <c r="E48" i="2"/>
  <c r="GM47" i="2"/>
  <c r="GI47" i="2"/>
  <c r="GI48" i="2" s="1"/>
  <c r="GF47" i="2"/>
  <c r="GF48" i="2" s="1"/>
  <c r="GC47" i="2"/>
  <c r="GC48" i="2" s="1"/>
  <c r="FX47" i="2"/>
  <c r="FT47" i="2"/>
  <c r="FT48" i="2" s="1"/>
  <c r="FQ47" i="2"/>
  <c r="FQ48" i="2" s="1"/>
  <c r="FN47" i="2"/>
  <c r="FN48" i="2" s="1"/>
  <c r="FI47" i="2"/>
  <c r="FE47" i="2"/>
  <c r="FE48" i="2" s="1"/>
  <c r="FB47" i="2"/>
  <c r="FB48" i="2" s="1"/>
  <c r="EY47" i="2"/>
  <c r="EY48" i="2" s="1"/>
  <c r="EV47" i="2"/>
  <c r="EV48" i="2" s="1"/>
  <c r="EQ47" i="2"/>
  <c r="EM47" i="2"/>
  <c r="EM48" i="2" s="1"/>
  <c r="EJ47" i="2"/>
  <c r="EJ48" i="2" s="1"/>
  <c r="EG47" i="2"/>
  <c r="EG48" i="2" s="1"/>
  <c r="EB47" i="2"/>
  <c r="DX47" i="2"/>
  <c r="DX48" i="2" s="1"/>
  <c r="DU47" i="2"/>
  <c r="DU48" i="2" s="1"/>
  <c r="DR47" i="2"/>
  <c r="DR48" i="2" s="1"/>
  <c r="DO47" i="2"/>
  <c r="DO48" i="2" s="1"/>
  <c r="DJ47" i="2"/>
  <c r="DF47" i="2"/>
  <c r="DF48" i="2" s="1"/>
  <c r="DC47" i="2"/>
  <c r="DC48" i="2" s="1"/>
  <c r="CZ47" i="2"/>
  <c r="CZ48" i="2" s="1"/>
  <c r="CU47" i="2"/>
  <c r="CQ47" i="2"/>
  <c r="CQ48" i="2" s="1"/>
  <c r="CN47" i="2"/>
  <c r="CN48" i="2" s="1"/>
  <c r="CK47" i="2"/>
  <c r="CK48" i="2" s="1"/>
  <c r="CF47" i="2"/>
  <c r="CB47" i="2"/>
  <c r="CB48" i="2" s="1"/>
  <c r="BY47" i="2"/>
  <c r="BY48" i="2" s="1"/>
  <c r="BV47" i="2"/>
  <c r="BV48" i="2" s="1"/>
  <c r="BS47" i="2"/>
  <c r="BS48" i="2" s="1"/>
  <c r="BN47" i="2"/>
  <c r="BJ47" i="2"/>
  <c r="BJ48" i="2" s="1"/>
  <c r="BG47" i="2"/>
  <c r="BG48" i="2" s="1"/>
  <c r="BD47" i="2"/>
  <c r="BD48" i="2" s="1"/>
  <c r="AY47" i="2"/>
  <c r="AU47" i="2"/>
  <c r="AU48" i="2" s="1"/>
  <c r="AR47" i="2"/>
  <c r="AR48" i="2" s="1"/>
  <c r="AO47" i="2"/>
  <c r="AO48" i="2" s="1"/>
  <c r="AJ47" i="2"/>
  <c r="AF47" i="2"/>
  <c r="AF48" i="2" s="1"/>
  <c r="AC47" i="2"/>
  <c r="AC48" i="2" s="1"/>
  <c r="Z47" i="2"/>
  <c r="Z48" i="2" s="1"/>
  <c r="U47" i="2"/>
  <c r="Q47" i="2"/>
  <c r="Q48" i="2" s="1"/>
  <c r="N47" i="2"/>
  <c r="N48" i="2" s="1"/>
  <c r="K47" i="2"/>
  <c r="K48" i="2" s="1"/>
  <c r="H47" i="2"/>
  <c r="H48" i="2" s="1"/>
  <c r="FZ45" i="2"/>
  <c r="FK45" i="2"/>
  <c r="ES45" i="2"/>
  <c r="ED45" i="2"/>
  <c r="DL45" i="2"/>
  <c r="CW45" i="2"/>
  <c r="CH45" i="2"/>
  <c r="BP45" i="2"/>
  <c r="BA45" i="2"/>
  <c r="AL45" i="2"/>
  <c r="W45" i="2"/>
  <c r="E45" i="2"/>
  <c r="GM44" i="2"/>
  <c r="GI44" i="2"/>
  <c r="GI45" i="2" s="1"/>
  <c r="GF44" i="2"/>
  <c r="GF45" i="2" s="1"/>
  <c r="GC44" i="2"/>
  <c r="GC45" i="2" s="1"/>
  <c r="FX44" i="2"/>
  <c r="FT44" i="2"/>
  <c r="FT45" i="2" s="1"/>
  <c r="FQ44" i="2"/>
  <c r="FQ45" i="2" s="1"/>
  <c r="FN44" i="2"/>
  <c r="FN45" i="2" s="1"/>
  <c r="FI44" i="2"/>
  <c r="FE44" i="2"/>
  <c r="FE45" i="2" s="1"/>
  <c r="FB44" i="2"/>
  <c r="FB45" i="2" s="1"/>
  <c r="EY44" i="2"/>
  <c r="EY45" i="2" s="1"/>
  <c r="EV44" i="2"/>
  <c r="EV45" i="2" s="1"/>
  <c r="EQ44" i="2"/>
  <c r="EM44" i="2"/>
  <c r="EM45" i="2" s="1"/>
  <c r="EJ44" i="2"/>
  <c r="EJ45" i="2" s="1"/>
  <c r="EG44" i="2"/>
  <c r="EG45" i="2" s="1"/>
  <c r="EB44" i="2"/>
  <c r="DX44" i="2"/>
  <c r="DX45" i="2" s="1"/>
  <c r="DU44" i="2"/>
  <c r="DU45" i="2" s="1"/>
  <c r="DR44" i="2"/>
  <c r="DR45" i="2" s="1"/>
  <c r="DO44" i="2"/>
  <c r="DO45" i="2" s="1"/>
  <c r="EA45" i="2" s="1"/>
  <c r="EA44" i="2" s="1"/>
  <c r="DJ44" i="2"/>
  <c r="DF44" i="2"/>
  <c r="DF45" i="2" s="1"/>
  <c r="DC44" i="2"/>
  <c r="DC45" i="2" s="1"/>
  <c r="CZ44" i="2"/>
  <c r="CZ45" i="2" s="1"/>
  <c r="CU44" i="2"/>
  <c r="CQ44" i="2"/>
  <c r="CQ45" i="2" s="1"/>
  <c r="CN44" i="2"/>
  <c r="CN45" i="2" s="1"/>
  <c r="CK44" i="2"/>
  <c r="CK45" i="2" s="1"/>
  <c r="CF44" i="2"/>
  <c r="CB44" i="2"/>
  <c r="CB45" i="2" s="1"/>
  <c r="BY44" i="2"/>
  <c r="BY45" i="2" s="1"/>
  <c r="BV44" i="2"/>
  <c r="BV45" i="2" s="1"/>
  <c r="BS44" i="2"/>
  <c r="BS45" i="2" s="1"/>
  <c r="BN44" i="2"/>
  <c r="BJ44" i="2"/>
  <c r="BJ45" i="2" s="1"/>
  <c r="BG44" i="2"/>
  <c r="BG45" i="2" s="1"/>
  <c r="BD44" i="2"/>
  <c r="BD45" i="2" s="1"/>
  <c r="AY44" i="2"/>
  <c r="AU44" i="2"/>
  <c r="AU45" i="2" s="1"/>
  <c r="AR44" i="2"/>
  <c r="AR45" i="2" s="1"/>
  <c r="AO44" i="2"/>
  <c r="AO45" i="2" s="1"/>
  <c r="AJ44" i="2"/>
  <c r="AF44" i="2"/>
  <c r="AF45" i="2" s="1"/>
  <c r="AC44" i="2"/>
  <c r="AC45" i="2" s="1"/>
  <c r="Z44" i="2"/>
  <c r="Z45" i="2" s="1"/>
  <c r="U44" i="2"/>
  <c r="Q44" i="2"/>
  <c r="Q45" i="2" s="1"/>
  <c r="N44" i="2"/>
  <c r="N45" i="2" s="1"/>
  <c r="K44" i="2"/>
  <c r="K45" i="2" s="1"/>
  <c r="H44" i="2"/>
  <c r="H45" i="2" s="1"/>
  <c r="FZ42" i="2"/>
  <c r="FK42" i="2"/>
  <c r="ES42" i="2"/>
  <c r="ED42" i="2"/>
  <c r="DL42" i="2"/>
  <c r="CW42" i="2"/>
  <c r="CH42" i="2"/>
  <c r="BP42" i="2"/>
  <c r="BA42" i="2"/>
  <c r="AL42" i="2"/>
  <c r="W42" i="2"/>
  <c r="E42" i="2"/>
  <c r="GM41" i="2"/>
  <c r="GI41" i="2"/>
  <c r="GI42" i="2" s="1"/>
  <c r="GF41" i="2"/>
  <c r="GF42" i="2" s="1"/>
  <c r="GC41" i="2"/>
  <c r="GC42" i="2" s="1"/>
  <c r="FX41" i="2"/>
  <c r="FT41" i="2"/>
  <c r="FT42" i="2" s="1"/>
  <c r="FQ41" i="2"/>
  <c r="FQ42" i="2" s="1"/>
  <c r="FN41" i="2"/>
  <c r="FN42" i="2" s="1"/>
  <c r="FI41" i="2"/>
  <c r="FE41" i="2"/>
  <c r="FE42" i="2" s="1"/>
  <c r="FB41" i="2"/>
  <c r="FB42" i="2" s="1"/>
  <c r="EY41" i="2"/>
  <c r="EY42" i="2" s="1"/>
  <c r="EV41" i="2"/>
  <c r="EV42" i="2" s="1"/>
  <c r="EQ41" i="2"/>
  <c r="EM41" i="2"/>
  <c r="EM42" i="2" s="1"/>
  <c r="EJ41" i="2"/>
  <c r="EJ42" i="2" s="1"/>
  <c r="EG41" i="2"/>
  <c r="EG42" i="2" s="1"/>
  <c r="EB41" i="2"/>
  <c r="DX41" i="2"/>
  <c r="DX42" i="2" s="1"/>
  <c r="DU41" i="2"/>
  <c r="DU42" i="2" s="1"/>
  <c r="DR41" i="2"/>
  <c r="DR42" i="2" s="1"/>
  <c r="DO41" i="2"/>
  <c r="DO42" i="2" s="1"/>
  <c r="DJ41" i="2"/>
  <c r="DF41" i="2"/>
  <c r="DF42" i="2" s="1"/>
  <c r="DC41" i="2"/>
  <c r="DC42" i="2" s="1"/>
  <c r="CZ41" i="2"/>
  <c r="CZ42" i="2" s="1"/>
  <c r="CU41" i="2"/>
  <c r="CQ41" i="2"/>
  <c r="CQ42" i="2" s="1"/>
  <c r="CN41" i="2"/>
  <c r="CN42" i="2" s="1"/>
  <c r="CK41" i="2"/>
  <c r="CK42" i="2" s="1"/>
  <c r="CF41" i="2"/>
  <c r="CB41" i="2"/>
  <c r="CB42" i="2" s="1"/>
  <c r="BY41" i="2"/>
  <c r="BY42" i="2" s="1"/>
  <c r="BV41" i="2"/>
  <c r="BV42" i="2" s="1"/>
  <c r="BS41" i="2"/>
  <c r="BS42" i="2" s="1"/>
  <c r="BN41" i="2"/>
  <c r="BJ41" i="2"/>
  <c r="BJ42" i="2" s="1"/>
  <c r="BG41" i="2"/>
  <c r="BG42" i="2" s="1"/>
  <c r="BD41" i="2"/>
  <c r="BD42" i="2" s="1"/>
  <c r="AY41" i="2"/>
  <c r="AU41" i="2"/>
  <c r="AU42" i="2" s="1"/>
  <c r="AR41" i="2"/>
  <c r="AR42" i="2" s="1"/>
  <c r="AO41" i="2"/>
  <c r="AO42" i="2" s="1"/>
  <c r="AJ41" i="2"/>
  <c r="AF41" i="2"/>
  <c r="AF42" i="2" s="1"/>
  <c r="AC41" i="2"/>
  <c r="AC42" i="2" s="1"/>
  <c r="Z41" i="2"/>
  <c r="Z42" i="2" s="1"/>
  <c r="U41" i="2"/>
  <c r="Q41" i="2"/>
  <c r="Q42" i="2" s="1"/>
  <c r="N41" i="2"/>
  <c r="N42" i="2" s="1"/>
  <c r="K41" i="2"/>
  <c r="K42" i="2" s="1"/>
  <c r="H41" i="2"/>
  <c r="H42" i="2" s="1"/>
  <c r="FZ39" i="2"/>
  <c r="FK39" i="2"/>
  <c r="ES39" i="2"/>
  <c r="ED39" i="2"/>
  <c r="DL39" i="2"/>
  <c r="CW39" i="2"/>
  <c r="CH39" i="2"/>
  <c r="BP39" i="2"/>
  <c r="BA39" i="2"/>
  <c r="AL39" i="2"/>
  <c r="W39" i="2"/>
  <c r="E39" i="2"/>
  <c r="GM38" i="2"/>
  <c r="GI38" i="2"/>
  <c r="GI39" i="2" s="1"/>
  <c r="GF38" i="2"/>
  <c r="GF39" i="2" s="1"/>
  <c r="GC38" i="2"/>
  <c r="GC39" i="2" s="1"/>
  <c r="FX38" i="2"/>
  <c r="FT38" i="2"/>
  <c r="FT39" i="2" s="1"/>
  <c r="FQ38" i="2"/>
  <c r="FQ39" i="2" s="1"/>
  <c r="FN38" i="2"/>
  <c r="FN39" i="2" s="1"/>
  <c r="FI38" i="2"/>
  <c r="FE38" i="2"/>
  <c r="FE39" i="2" s="1"/>
  <c r="FB38" i="2"/>
  <c r="FB39" i="2" s="1"/>
  <c r="EY38" i="2"/>
  <c r="EY39" i="2" s="1"/>
  <c r="EV38" i="2"/>
  <c r="EV39" i="2" s="1"/>
  <c r="FH39" i="2" s="1"/>
  <c r="FH38" i="2" s="1"/>
  <c r="EQ38" i="2"/>
  <c r="EM38" i="2"/>
  <c r="EM39" i="2" s="1"/>
  <c r="EJ38" i="2"/>
  <c r="EJ39" i="2" s="1"/>
  <c r="EG38" i="2"/>
  <c r="EG39" i="2" s="1"/>
  <c r="EB38" i="2"/>
  <c r="DX38" i="2"/>
  <c r="DX39" i="2" s="1"/>
  <c r="DU38" i="2"/>
  <c r="DU39" i="2" s="1"/>
  <c r="DR38" i="2"/>
  <c r="DR39" i="2" s="1"/>
  <c r="DO38" i="2"/>
  <c r="DO39" i="2" s="1"/>
  <c r="DJ38" i="2"/>
  <c r="DF38" i="2"/>
  <c r="DF39" i="2" s="1"/>
  <c r="DC38" i="2"/>
  <c r="DC39" i="2" s="1"/>
  <c r="CZ38" i="2"/>
  <c r="CZ39" i="2" s="1"/>
  <c r="CU38" i="2"/>
  <c r="CQ38" i="2"/>
  <c r="CQ39" i="2" s="1"/>
  <c r="CN38" i="2"/>
  <c r="CN39" i="2" s="1"/>
  <c r="CK38" i="2"/>
  <c r="CK39" i="2" s="1"/>
  <c r="CF38" i="2"/>
  <c r="CB38" i="2"/>
  <c r="CB39" i="2" s="1"/>
  <c r="BY38" i="2"/>
  <c r="BY39" i="2" s="1"/>
  <c r="BV38" i="2"/>
  <c r="BV39" i="2" s="1"/>
  <c r="BS38" i="2"/>
  <c r="BS39" i="2" s="1"/>
  <c r="BN38" i="2"/>
  <c r="BJ38" i="2"/>
  <c r="BJ39" i="2" s="1"/>
  <c r="BG38" i="2"/>
  <c r="BG39" i="2" s="1"/>
  <c r="BD38" i="2"/>
  <c r="BD39" i="2" s="1"/>
  <c r="AY38" i="2"/>
  <c r="AU38" i="2"/>
  <c r="AU39" i="2" s="1"/>
  <c r="AR38" i="2"/>
  <c r="AR39" i="2" s="1"/>
  <c r="AO38" i="2"/>
  <c r="AO39" i="2" s="1"/>
  <c r="AJ38" i="2"/>
  <c r="AF38" i="2"/>
  <c r="AF39" i="2" s="1"/>
  <c r="AC38" i="2"/>
  <c r="AC39" i="2" s="1"/>
  <c r="Z38" i="2"/>
  <c r="Z39" i="2" s="1"/>
  <c r="U38" i="2"/>
  <c r="Q38" i="2"/>
  <c r="Q39" i="2" s="1"/>
  <c r="N38" i="2"/>
  <c r="N39" i="2" s="1"/>
  <c r="K38" i="2"/>
  <c r="K39" i="2" s="1"/>
  <c r="H38" i="2"/>
  <c r="H39" i="2" s="1"/>
  <c r="FZ34" i="2"/>
  <c r="FK34" i="2"/>
  <c r="ES34" i="2"/>
  <c r="ED34" i="2"/>
  <c r="DL34" i="2"/>
  <c r="CW34" i="2"/>
  <c r="CH34" i="2"/>
  <c r="BP34" i="2"/>
  <c r="BA34" i="2"/>
  <c r="AL34" i="2"/>
  <c r="W34" i="2"/>
  <c r="E34" i="2"/>
  <c r="GM33" i="2"/>
  <c r="GI33" i="2"/>
  <c r="GI34" i="2" s="1"/>
  <c r="GF33" i="2"/>
  <c r="GF34" i="2" s="1"/>
  <c r="GC33" i="2"/>
  <c r="GC34" i="2" s="1"/>
  <c r="FX33" i="2"/>
  <c r="FT33" i="2"/>
  <c r="FT34" i="2" s="1"/>
  <c r="FQ33" i="2"/>
  <c r="FQ34" i="2" s="1"/>
  <c r="FN33" i="2"/>
  <c r="FN34" i="2" s="1"/>
  <c r="FI33" i="2"/>
  <c r="FE33" i="2"/>
  <c r="FE34" i="2" s="1"/>
  <c r="FB33" i="2"/>
  <c r="FB34" i="2" s="1"/>
  <c r="EY33" i="2"/>
  <c r="EY34" i="2" s="1"/>
  <c r="EV33" i="2"/>
  <c r="EV34" i="2" s="1"/>
  <c r="EQ33" i="2"/>
  <c r="EM33" i="2"/>
  <c r="EM34" i="2" s="1"/>
  <c r="EJ33" i="2"/>
  <c r="EJ34" i="2" s="1"/>
  <c r="EG33" i="2"/>
  <c r="EG34" i="2" s="1"/>
  <c r="EB33" i="2"/>
  <c r="DX33" i="2"/>
  <c r="DX34" i="2" s="1"/>
  <c r="DU33" i="2"/>
  <c r="DU34" i="2" s="1"/>
  <c r="DR33" i="2"/>
  <c r="DR34" i="2" s="1"/>
  <c r="DO33" i="2"/>
  <c r="DO34" i="2" s="1"/>
  <c r="DJ33" i="2"/>
  <c r="DF33" i="2"/>
  <c r="DF34" i="2" s="1"/>
  <c r="DC33" i="2"/>
  <c r="DC34" i="2" s="1"/>
  <c r="CZ33" i="2"/>
  <c r="CZ34" i="2" s="1"/>
  <c r="CU33" i="2"/>
  <c r="CQ33" i="2"/>
  <c r="CQ34" i="2" s="1"/>
  <c r="CN33" i="2"/>
  <c r="CN34" i="2" s="1"/>
  <c r="CK33" i="2"/>
  <c r="CK34" i="2" s="1"/>
  <c r="CF33" i="2"/>
  <c r="CB33" i="2"/>
  <c r="CB34" i="2" s="1"/>
  <c r="BY33" i="2"/>
  <c r="BY34" i="2" s="1"/>
  <c r="BV33" i="2"/>
  <c r="BV34" i="2" s="1"/>
  <c r="BS33" i="2"/>
  <c r="BS34" i="2" s="1"/>
  <c r="BN33" i="2"/>
  <c r="BJ33" i="2"/>
  <c r="BJ34" i="2" s="1"/>
  <c r="BG33" i="2"/>
  <c r="BG34" i="2" s="1"/>
  <c r="BD33" i="2"/>
  <c r="BD34" i="2" s="1"/>
  <c r="AY33" i="2"/>
  <c r="AU33" i="2"/>
  <c r="AU34" i="2" s="1"/>
  <c r="AR33" i="2"/>
  <c r="AR34" i="2" s="1"/>
  <c r="AO33" i="2"/>
  <c r="AO34" i="2" s="1"/>
  <c r="AJ33" i="2"/>
  <c r="AF33" i="2"/>
  <c r="AF34" i="2" s="1"/>
  <c r="AC33" i="2"/>
  <c r="AC34" i="2" s="1"/>
  <c r="Z33" i="2"/>
  <c r="Z34" i="2" s="1"/>
  <c r="U33" i="2"/>
  <c r="Q33" i="2"/>
  <c r="Q34" i="2" s="1"/>
  <c r="N33" i="2"/>
  <c r="N34" i="2" s="1"/>
  <c r="K33" i="2"/>
  <c r="K34" i="2" s="1"/>
  <c r="H33" i="2"/>
  <c r="H34" i="2" s="1"/>
  <c r="FZ31" i="2"/>
  <c r="FK31" i="2"/>
  <c r="ES31" i="2"/>
  <c r="ED31" i="2"/>
  <c r="DL31" i="2"/>
  <c r="CW31" i="2"/>
  <c r="CH31" i="2"/>
  <c r="BP31" i="2"/>
  <c r="BA31" i="2"/>
  <c r="AL31" i="2"/>
  <c r="W31" i="2"/>
  <c r="E31" i="2"/>
  <c r="GM30" i="2"/>
  <c r="GI30" i="2"/>
  <c r="GI31" i="2" s="1"/>
  <c r="GF30" i="2"/>
  <c r="GF31" i="2" s="1"/>
  <c r="GC30" i="2"/>
  <c r="GC31" i="2" s="1"/>
  <c r="FX30" i="2"/>
  <c r="FT30" i="2"/>
  <c r="FT31" i="2" s="1"/>
  <c r="FQ30" i="2"/>
  <c r="FQ31" i="2" s="1"/>
  <c r="FN30" i="2"/>
  <c r="FN31" i="2" s="1"/>
  <c r="FI30" i="2"/>
  <c r="FE30" i="2"/>
  <c r="FE31" i="2" s="1"/>
  <c r="FB30" i="2"/>
  <c r="FB31" i="2" s="1"/>
  <c r="EY30" i="2"/>
  <c r="EY31" i="2" s="1"/>
  <c r="EV30" i="2"/>
  <c r="EV31" i="2" s="1"/>
  <c r="EQ30" i="2"/>
  <c r="EM30" i="2"/>
  <c r="EM31" i="2" s="1"/>
  <c r="EJ30" i="2"/>
  <c r="EJ31" i="2" s="1"/>
  <c r="EG30" i="2"/>
  <c r="EG31" i="2" s="1"/>
  <c r="EB30" i="2"/>
  <c r="DX30" i="2"/>
  <c r="DX31" i="2" s="1"/>
  <c r="DU30" i="2"/>
  <c r="DU31" i="2" s="1"/>
  <c r="DR30" i="2"/>
  <c r="DR31" i="2" s="1"/>
  <c r="DO30" i="2"/>
  <c r="DO31" i="2" s="1"/>
  <c r="DJ30" i="2"/>
  <c r="DF30" i="2"/>
  <c r="DF31" i="2" s="1"/>
  <c r="DC30" i="2"/>
  <c r="DC31" i="2" s="1"/>
  <c r="CZ30" i="2"/>
  <c r="CZ31" i="2" s="1"/>
  <c r="CU30" i="2"/>
  <c r="CQ30" i="2"/>
  <c r="CQ31" i="2" s="1"/>
  <c r="CN30" i="2"/>
  <c r="CN31" i="2" s="1"/>
  <c r="CK30" i="2"/>
  <c r="CK31" i="2" s="1"/>
  <c r="CF30" i="2"/>
  <c r="CB30" i="2"/>
  <c r="CB31" i="2" s="1"/>
  <c r="BY30" i="2"/>
  <c r="BY31" i="2" s="1"/>
  <c r="BV30" i="2"/>
  <c r="BV31" i="2" s="1"/>
  <c r="BS30" i="2"/>
  <c r="BS31" i="2" s="1"/>
  <c r="BN30" i="2"/>
  <c r="BJ30" i="2"/>
  <c r="BJ31" i="2" s="1"/>
  <c r="BG30" i="2"/>
  <c r="BG31" i="2" s="1"/>
  <c r="BD30" i="2"/>
  <c r="BD31" i="2" s="1"/>
  <c r="AY30" i="2"/>
  <c r="AU30" i="2"/>
  <c r="AU31" i="2" s="1"/>
  <c r="AR30" i="2"/>
  <c r="AR31" i="2" s="1"/>
  <c r="AO30" i="2"/>
  <c r="AO31" i="2" s="1"/>
  <c r="AJ30" i="2"/>
  <c r="AF30" i="2"/>
  <c r="AF31" i="2" s="1"/>
  <c r="AC30" i="2"/>
  <c r="AC31" i="2" s="1"/>
  <c r="Z30" i="2"/>
  <c r="Z31" i="2" s="1"/>
  <c r="U30" i="2"/>
  <c r="Q30" i="2"/>
  <c r="Q31" i="2" s="1"/>
  <c r="N30" i="2"/>
  <c r="N31" i="2" s="1"/>
  <c r="K30" i="2"/>
  <c r="K31" i="2" s="1"/>
  <c r="H30" i="2"/>
  <c r="H31" i="2" s="1"/>
  <c r="FZ28" i="2"/>
  <c r="FK28" i="2"/>
  <c r="ES28" i="2"/>
  <c r="ED28" i="2"/>
  <c r="DL28" i="2"/>
  <c r="CW28" i="2"/>
  <c r="CH28" i="2"/>
  <c r="BP28" i="2"/>
  <c r="BA28" i="2"/>
  <c r="AL28" i="2"/>
  <c r="W28" i="2"/>
  <c r="E28" i="2"/>
  <c r="GM27" i="2"/>
  <c r="GI27" i="2"/>
  <c r="GI28" i="2" s="1"/>
  <c r="GF27" i="2"/>
  <c r="GF28" i="2" s="1"/>
  <c r="GC27" i="2"/>
  <c r="GC28" i="2" s="1"/>
  <c r="FX27" i="2"/>
  <c r="FT27" i="2"/>
  <c r="FT28" i="2" s="1"/>
  <c r="FQ27" i="2"/>
  <c r="FQ28" i="2" s="1"/>
  <c r="FN27" i="2"/>
  <c r="FN28" i="2" s="1"/>
  <c r="FI27" i="2"/>
  <c r="FE27" i="2"/>
  <c r="FE28" i="2" s="1"/>
  <c r="FB27" i="2"/>
  <c r="FB28" i="2" s="1"/>
  <c r="EY27" i="2"/>
  <c r="EY28" i="2" s="1"/>
  <c r="EV27" i="2"/>
  <c r="EV28" i="2" s="1"/>
  <c r="EQ27" i="2"/>
  <c r="EM27" i="2"/>
  <c r="EM28" i="2" s="1"/>
  <c r="EJ27" i="2"/>
  <c r="EJ28" i="2" s="1"/>
  <c r="EG27" i="2"/>
  <c r="EG28" i="2" s="1"/>
  <c r="EB27" i="2"/>
  <c r="DX27" i="2"/>
  <c r="DX28" i="2" s="1"/>
  <c r="DU27" i="2"/>
  <c r="DU28" i="2" s="1"/>
  <c r="DR27" i="2"/>
  <c r="DR28" i="2" s="1"/>
  <c r="DO27" i="2"/>
  <c r="DO28" i="2" s="1"/>
  <c r="DJ27" i="2"/>
  <c r="DF27" i="2"/>
  <c r="DF28" i="2" s="1"/>
  <c r="DC27" i="2"/>
  <c r="DC28" i="2" s="1"/>
  <c r="CZ27" i="2"/>
  <c r="CZ28" i="2" s="1"/>
  <c r="CU27" i="2"/>
  <c r="CQ27" i="2"/>
  <c r="CQ28" i="2" s="1"/>
  <c r="CN27" i="2"/>
  <c r="CN28" i="2" s="1"/>
  <c r="CK27" i="2"/>
  <c r="CK28" i="2" s="1"/>
  <c r="CF27" i="2"/>
  <c r="CB27" i="2"/>
  <c r="CB28" i="2" s="1"/>
  <c r="BY27" i="2"/>
  <c r="BY28" i="2" s="1"/>
  <c r="BV27" i="2"/>
  <c r="BV28" i="2" s="1"/>
  <c r="BS27" i="2"/>
  <c r="BS28" i="2" s="1"/>
  <c r="BN27" i="2"/>
  <c r="BJ27" i="2"/>
  <c r="BJ28" i="2" s="1"/>
  <c r="BG27" i="2"/>
  <c r="BG28" i="2" s="1"/>
  <c r="BD27" i="2"/>
  <c r="BD28" i="2" s="1"/>
  <c r="AY27" i="2"/>
  <c r="AU27" i="2"/>
  <c r="AU28" i="2" s="1"/>
  <c r="AR27" i="2"/>
  <c r="AR28" i="2" s="1"/>
  <c r="AO27" i="2"/>
  <c r="AO28" i="2" s="1"/>
  <c r="AJ27" i="2"/>
  <c r="AF27" i="2"/>
  <c r="AF28" i="2" s="1"/>
  <c r="AC27" i="2"/>
  <c r="AC28" i="2" s="1"/>
  <c r="Z27" i="2"/>
  <c r="Z28" i="2" s="1"/>
  <c r="U27" i="2"/>
  <c r="Q27" i="2"/>
  <c r="Q28" i="2" s="1"/>
  <c r="N27" i="2"/>
  <c r="N28" i="2" s="1"/>
  <c r="K27" i="2"/>
  <c r="K28" i="2" s="1"/>
  <c r="H27" i="2"/>
  <c r="H28" i="2" s="1"/>
  <c r="FZ25" i="2"/>
  <c r="FK25" i="2"/>
  <c r="ES25" i="2"/>
  <c r="ED25" i="2"/>
  <c r="DL25" i="2"/>
  <c r="CW25" i="2"/>
  <c r="CH25" i="2"/>
  <c r="BP25" i="2"/>
  <c r="BA25" i="2"/>
  <c r="AL25" i="2"/>
  <c r="W25" i="2"/>
  <c r="E25" i="2"/>
  <c r="GM24" i="2"/>
  <c r="GI24" i="2"/>
  <c r="GI25" i="2" s="1"/>
  <c r="GF24" i="2"/>
  <c r="GF25" i="2" s="1"/>
  <c r="GC24" i="2"/>
  <c r="GC25" i="2" s="1"/>
  <c r="FX24" i="2"/>
  <c r="FT24" i="2"/>
  <c r="FT25" i="2" s="1"/>
  <c r="FQ24" i="2"/>
  <c r="FQ25" i="2" s="1"/>
  <c r="FN24" i="2"/>
  <c r="FN25" i="2" s="1"/>
  <c r="FI24" i="2"/>
  <c r="FE24" i="2"/>
  <c r="FE25" i="2" s="1"/>
  <c r="FB24" i="2"/>
  <c r="FB25" i="2" s="1"/>
  <c r="EY24" i="2"/>
  <c r="EY25" i="2" s="1"/>
  <c r="EV24" i="2"/>
  <c r="EV25" i="2" s="1"/>
  <c r="EQ24" i="2"/>
  <c r="EM24" i="2"/>
  <c r="EM25" i="2" s="1"/>
  <c r="EJ24" i="2"/>
  <c r="EJ25" i="2" s="1"/>
  <c r="EG24" i="2"/>
  <c r="EG25" i="2" s="1"/>
  <c r="EB24" i="2"/>
  <c r="DX24" i="2"/>
  <c r="DX25" i="2" s="1"/>
  <c r="DU24" i="2"/>
  <c r="DU25" i="2" s="1"/>
  <c r="DR24" i="2"/>
  <c r="DR25" i="2" s="1"/>
  <c r="DO24" i="2"/>
  <c r="DO25" i="2" s="1"/>
  <c r="DJ24" i="2"/>
  <c r="DF24" i="2"/>
  <c r="DF25" i="2" s="1"/>
  <c r="DC24" i="2"/>
  <c r="DC25" i="2" s="1"/>
  <c r="CZ24" i="2"/>
  <c r="CZ25" i="2" s="1"/>
  <c r="CU24" i="2"/>
  <c r="CQ24" i="2"/>
  <c r="CQ25" i="2" s="1"/>
  <c r="CN24" i="2"/>
  <c r="CN25" i="2" s="1"/>
  <c r="CK24" i="2"/>
  <c r="CK25" i="2" s="1"/>
  <c r="CF24" i="2"/>
  <c r="CB24" i="2"/>
  <c r="CB25" i="2" s="1"/>
  <c r="BY24" i="2"/>
  <c r="BY25" i="2" s="1"/>
  <c r="BV24" i="2"/>
  <c r="BV25" i="2" s="1"/>
  <c r="BS24" i="2"/>
  <c r="BS25" i="2" s="1"/>
  <c r="BN24" i="2"/>
  <c r="BJ24" i="2"/>
  <c r="BJ25" i="2" s="1"/>
  <c r="BG24" i="2"/>
  <c r="BG25" i="2" s="1"/>
  <c r="BD24" i="2"/>
  <c r="BD25" i="2" s="1"/>
  <c r="AY24" i="2"/>
  <c r="AU24" i="2"/>
  <c r="AU25" i="2" s="1"/>
  <c r="AR24" i="2"/>
  <c r="AR25" i="2" s="1"/>
  <c r="AO24" i="2"/>
  <c r="AO25" i="2" s="1"/>
  <c r="AJ24" i="2"/>
  <c r="AF24" i="2"/>
  <c r="AF25" i="2" s="1"/>
  <c r="AC24" i="2"/>
  <c r="AC25" i="2" s="1"/>
  <c r="Z24" i="2"/>
  <c r="Z25" i="2" s="1"/>
  <c r="U24" i="2"/>
  <c r="Q24" i="2"/>
  <c r="Q25" i="2" s="1"/>
  <c r="N24" i="2"/>
  <c r="N25" i="2" s="1"/>
  <c r="K24" i="2"/>
  <c r="K25" i="2" s="1"/>
  <c r="H24" i="2"/>
  <c r="H25" i="2" s="1"/>
  <c r="FZ21" i="2"/>
  <c r="FK21" i="2"/>
  <c r="ES21" i="2"/>
  <c r="ED21" i="2"/>
  <c r="DL21" i="2"/>
  <c r="CW21" i="2"/>
  <c r="CH21" i="2"/>
  <c r="BP21" i="2"/>
  <c r="BA21" i="2"/>
  <c r="AL21" i="2"/>
  <c r="W21" i="2"/>
  <c r="E21" i="2"/>
  <c r="GM20" i="2"/>
  <c r="GI20" i="2"/>
  <c r="GI21" i="2" s="1"/>
  <c r="GF20" i="2"/>
  <c r="GF21" i="2" s="1"/>
  <c r="GC20" i="2"/>
  <c r="GC21" i="2" s="1"/>
  <c r="FX20" i="2"/>
  <c r="FT20" i="2"/>
  <c r="FT21" i="2" s="1"/>
  <c r="FQ20" i="2"/>
  <c r="FQ21" i="2" s="1"/>
  <c r="FN20" i="2"/>
  <c r="FN21" i="2" s="1"/>
  <c r="FI20" i="2"/>
  <c r="FE20" i="2"/>
  <c r="FE21" i="2" s="1"/>
  <c r="FB20" i="2"/>
  <c r="FB21" i="2" s="1"/>
  <c r="EY20" i="2"/>
  <c r="EY21" i="2" s="1"/>
  <c r="EV20" i="2"/>
  <c r="EV21" i="2" s="1"/>
  <c r="EQ20" i="2"/>
  <c r="EM20" i="2"/>
  <c r="EM21" i="2" s="1"/>
  <c r="EJ20" i="2"/>
  <c r="EJ21" i="2" s="1"/>
  <c r="EG20" i="2"/>
  <c r="EG21" i="2" s="1"/>
  <c r="EB20" i="2"/>
  <c r="DX20" i="2"/>
  <c r="DX21" i="2" s="1"/>
  <c r="DU20" i="2"/>
  <c r="DU21" i="2" s="1"/>
  <c r="DR20" i="2"/>
  <c r="DR21" i="2" s="1"/>
  <c r="DO20" i="2"/>
  <c r="DO21" i="2" s="1"/>
  <c r="DJ20" i="2"/>
  <c r="DF20" i="2"/>
  <c r="DF21" i="2" s="1"/>
  <c r="DC20" i="2"/>
  <c r="DC21" i="2" s="1"/>
  <c r="CZ20" i="2"/>
  <c r="CZ21" i="2" s="1"/>
  <c r="CU20" i="2"/>
  <c r="CQ20" i="2"/>
  <c r="CQ21" i="2" s="1"/>
  <c r="CN20" i="2"/>
  <c r="CN21" i="2" s="1"/>
  <c r="CK20" i="2"/>
  <c r="CK21" i="2" s="1"/>
  <c r="CF20" i="2"/>
  <c r="CB20" i="2"/>
  <c r="CB21" i="2" s="1"/>
  <c r="BY20" i="2"/>
  <c r="BY21" i="2" s="1"/>
  <c r="BV20" i="2"/>
  <c r="BV21" i="2" s="1"/>
  <c r="BS20" i="2"/>
  <c r="BS21" i="2" s="1"/>
  <c r="BN20" i="2"/>
  <c r="BJ20" i="2"/>
  <c r="BJ21" i="2" s="1"/>
  <c r="BG20" i="2"/>
  <c r="BG21" i="2" s="1"/>
  <c r="BD20" i="2"/>
  <c r="BD21" i="2" s="1"/>
  <c r="AY20" i="2"/>
  <c r="AU20" i="2"/>
  <c r="AU21" i="2" s="1"/>
  <c r="AR20" i="2"/>
  <c r="AR21" i="2" s="1"/>
  <c r="AO20" i="2"/>
  <c r="AO21" i="2" s="1"/>
  <c r="AJ20" i="2"/>
  <c r="AF20" i="2"/>
  <c r="AF21" i="2" s="1"/>
  <c r="AC20" i="2"/>
  <c r="AC21" i="2" s="1"/>
  <c r="Z20" i="2"/>
  <c r="Z21" i="2" s="1"/>
  <c r="U20" i="2"/>
  <c r="Q20" i="2"/>
  <c r="Q21" i="2" s="1"/>
  <c r="N20" i="2"/>
  <c r="N21" i="2" s="1"/>
  <c r="K20" i="2"/>
  <c r="K21" i="2" s="1"/>
  <c r="H20" i="2"/>
  <c r="H21" i="2" s="1"/>
  <c r="FZ18" i="2"/>
  <c r="FK18" i="2"/>
  <c r="ES18" i="2"/>
  <c r="ED18" i="2"/>
  <c r="DL18" i="2"/>
  <c r="CW18" i="2"/>
  <c r="CH18" i="2"/>
  <c r="BP18" i="2"/>
  <c r="BA18" i="2"/>
  <c r="AL18" i="2"/>
  <c r="W18" i="2"/>
  <c r="E18" i="2"/>
  <c r="GM17" i="2"/>
  <c r="GI17" i="2"/>
  <c r="GI18" i="2" s="1"/>
  <c r="GF17" i="2"/>
  <c r="GF18" i="2" s="1"/>
  <c r="GC17" i="2"/>
  <c r="GC18" i="2" s="1"/>
  <c r="FX17" i="2"/>
  <c r="FT17" i="2"/>
  <c r="FT18" i="2" s="1"/>
  <c r="FQ17" i="2"/>
  <c r="FQ18" i="2" s="1"/>
  <c r="FN17" i="2"/>
  <c r="FN18" i="2" s="1"/>
  <c r="FI17" i="2"/>
  <c r="FE17" i="2"/>
  <c r="FE18" i="2" s="1"/>
  <c r="FB17" i="2"/>
  <c r="FB18" i="2" s="1"/>
  <c r="EY17" i="2"/>
  <c r="EY18" i="2" s="1"/>
  <c r="EV17" i="2"/>
  <c r="EV18" i="2" s="1"/>
  <c r="EQ17" i="2"/>
  <c r="EM17" i="2"/>
  <c r="EM18" i="2" s="1"/>
  <c r="EJ17" i="2"/>
  <c r="EJ18" i="2" s="1"/>
  <c r="EG17" i="2"/>
  <c r="EG18" i="2" s="1"/>
  <c r="EB17" i="2"/>
  <c r="DX17" i="2"/>
  <c r="DX18" i="2" s="1"/>
  <c r="DU17" i="2"/>
  <c r="DU18" i="2" s="1"/>
  <c r="DR17" i="2"/>
  <c r="DR18" i="2" s="1"/>
  <c r="DO17" i="2"/>
  <c r="DO18" i="2" s="1"/>
  <c r="DJ17" i="2"/>
  <c r="DF17" i="2"/>
  <c r="DF18" i="2" s="1"/>
  <c r="DC17" i="2"/>
  <c r="DC18" i="2" s="1"/>
  <c r="CZ17" i="2"/>
  <c r="CZ18" i="2" s="1"/>
  <c r="CU17" i="2"/>
  <c r="CQ17" i="2"/>
  <c r="CQ18" i="2" s="1"/>
  <c r="CN17" i="2"/>
  <c r="CN18" i="2" s="1"/>
  <c r="CK17" i="2"/>
  <c r="CK18" i="2" s="1"/>
  <c r="CF17" i="2"/>
  <c r="CB17" i="2"/>
  <c r="CB18" i="2" s="1"/>
  <c r="BY17" i="2"/>
  <c r="BY18" i="2" s="1"/>
  <c r="BV17" i="2"/>
  <c r="BV18" i="2" s="1"/>
  <c r="BS17" i="2"/>
  <c r="BS18" i="2" s="1"/>
  <c r="BN17" i="2"/>
  <c r="BJ17" i="2"/>
  <c r="BJ18" i="2" s="1"/>
  <c r="BG17" i="2"/>
  <c r="BG18" i="2" s="1"/>
  <c r="BD17" i="2"/>
  <c r="BD18" i="2" s="1"/>
  <c r="AY17" i="2"/>
  <c r="AU17" i="2"/>
  <c r="AU18" i="2" s="1"/>
  <c r="AR17" i="2"/>
  <c r="AR18" i="2" s="1"/>
  <c r="AO17" i="2"/>
  <c r="AO18" i="2" s="1"/>
  <c r="AJ17" i="2"/>
  <c r="AF17" i="2"/>
  <c r="AF18" i="2" s="1"/>
  <c r="AC17" i="2"/>
  <c r="AC18" i="2" s="1"/>
  <c r="Z17" i="2"/>
  <c r="Z18" i="2" s="1"/>
  <c r="U17" i="2"/>
  <c r="Q17" i="2"/>
  <c r="Q18" i="2" s="1"/>
  <c r="N17" i="2"/>
  <c r="N18" i="2" s="1"/>
  <c r="K17" i="2"/>
  <c r="K18" i="2" s="1"/>
  <c r="H17" i="2"/>
  <c r="H18" i="2" s="1"/>
  <c r="FZ14" i="2"/>
  <c r="FK14" i="2"/>
  <c r="ES14" i="2"/>
  <c r="ED14" i="2"/>
  <c r="DL14" i="2"/>
  <c r="CW14" i="2"/>
  <c r="CH14" i="2"/>
  <c r="BP14" i="2"/>
  <c r="BA14" i="2"/>
  <c r="AL14" i="2"/>
  <c r="W14" i="2"/>
  <c r="E14" i="2"/>
  <c r="GM13" i="2"/>
  <c r="GI13" i="2"/>
  <c r="GI14" i="2" s="1"/>
  <c r="GF13" i="2"/>
  <c r="GF14" i="2" s="1"/>
  <c r="GC13" i="2"/>
  <c r="GC14" i="2" s="1"/>
  <c r="FX13" i="2"/>
  <c r="FT13" i="2"/>
  <c r="FT14" i="2" s="1"/>
  <c r="FQ13" i="2"/>
  <c r="FQ14" i="2" s="1"/>
  <c r="FN13" i="2"/>
  <c r="FN14" i="2" s="1"/>
  <c r="FI13" i="2"/>
  <c r="FE13" i="2"/>
  <c r="FE14" i="2" s="1"/>
  <c r="FB13" i="2"/>
  <c r="FB14" i="2" s="1"/>
  <c r="EY13" i="2"/>
  <c r="EY14" i="2" s="1"/>
  <c r="EV13" i="2"/>
  <c r="EV14" i="2" s="1"/>
  <c r="EQ13" i="2"/>
  <c r="EM13" i="2"/>
  <c r="EM14" i="2" s="1"/>
  <c r="EJ13" i="2"/>
  <c r="EJ14" i="2" s="1"/>
  <c r="EG13" i="2"/>
  <c r="EG14" i="2" s="1"/>
  <c r="EB13" i="2"/>
  <c r="DX13" i="2"/>
  <c r="DX14" i="2" s="1"/>
  <c r="DU13" i="2"/>
  <c r="DU14" i="2" s="1"/>
  <c r="DR13" i="2"/>
  <c r="DR14" i="2" s="1"/>
  <c r="DO13" i="2"/>
  <c r="DO14" i="2" s="1"/>
  <c r="DJ13" i="2"/>
  <c r="DF13" i="2"/>
  <c r="DF14" i="2" s="1"/>
  <c r="DC13" i="2"/>
  <c r="DC14" i="2" s="1"/>
  <c r="CZ13" i="2"/>
  <c r="CZ14" i="2" s="1"/>
  <c r="CU13" i="2"/>
  <c r="CQ13" i="2"/>
  <c r="CQ14" i="2" s="1"/>
  <c r="CN13" i="2"/>
  <c r="CN14" i="2" s="1"/>
  <c r="CK13" i="2"/>
  <c r="CK14" i="2" s="1"/>
  <c r="CF13" i="2"/>
  <c r="CB13" i="2"/>
  <c r="CB14" i="2" s="1"/>
  <c r="BY13" i="2"/>
  <c r="BY14" i="2" s="1"/>
  <c r="BV13" i="2"/>
  <c r="BV14" i="2" s="1"/>
  <c r="BS13" i="2"/>
  <c r="BS14" i="2" s="1"/>
  <c r="BN13" i="2"/>
  <c r="BJ13" i="2"/>
  <c r="BJ14" i="2" s="1"/>
  <c r="BG13" i="2"/>
  <c r="BG14" i="2" s="1"/>
  <c r="BD13" i="2"/>
  <c r="BD14" i="2" s="1"/>
  <c r="AY13" i="2"/>
  <c r="AU13" i="2"/>
  <c r="AU14" i="2" s="1"/>
  <c r="AR13" i="2"/>
  <c r="AR14" i="2" s="1"/>
  <c r="AO13" i="2"/>
  <c r="AO14" i="2" s="1"/>
  <c r="AJ13" i="2"/>
  <c r="AF13" i="2"/>
  <c r="AF14" i="2" s="1"/>
  <c r="AC13" i="2"/>
  <c r="AC14" i="2" s="1"/>
  <c r="Z13" i="2"/>
  <c r="Z14" i="2" s="1"/>
  <c r="U13" i="2"/>
  <c r="Q13" i="2"/>
  <c r="Q14" i="2" s="1"/>
  <c r="N13" i="2"/>
  <c r="N14" i="2" s="1"/>
  <c r="K13" i="2"/>
  <c r="K14" i="2" s="1"/>
  <c r="H13" i="2"/>
  <c r="H14" i="2" s="1"/>
  <c r="FZ11" i="2"/>
  <c r="FK11" i="2"/>
  <c r="ES11" i="2"/>
  <c r="ED11" i="2"/>
  <c r="ED65" i="2" s="1"/>
  <c r="DL11" i="2"/>
  <c r="CW11" i="2"/>
  <c r="CH11" i="2"/>
  <c r="BP11" i="2"/>
  <c r="BA11" i="2"/>
  <c r="AL11" i="2"/>
  <c r="W11" i="2"/>
  <c r="E11" i="2"/>
  <c r="GM10" i="2"/>
  <c r="GI10" i="2"/>
  <c r="GI11" i="2" s="1"/>
  <c r="GF10" i="2"/>
  <c r="GF11" i="2" s="1"/>
  <c r="GC10" i="2"/>
  <c r="GC11" i="2" s="1"/>
  <c r="FX10" i="2"/>
  <c r="FT10" i="2"/>
  <c r="FT11" i="2" s="1"/>
  <c r="FQ10" i="2"/>
  <c r="FQ11" i="2" s="1"/>
  <c r="FN10" i="2"/>
  <c r="FN11" i="2" s="1"/>
  <c r="FI10" i="2"/>
  <c r="FE10" i="2"/>
  <c r="FE11" i="2" s="1"/>
  <c r="FB10" i="2"/>
  <c r="FB11" i="2" s="1"/>
  <c r="EY10" i="2"/>
  <c r="EY11" i="2" s="1"/>
  <c r="EV10" i="2"/>
  <c r="EV11" i="2" s="1"/>
  <c r="EQ10" i="2"/>
  <c r="EM10" i="2"/>
  <c r="EM11" i="2" s="1"/>
  <c r="EJ10" i="2"/>
  <c r="EJ11" i="2" s="1"/>
  <c r="EG10" i="2"/>
  <c r="EG11" i="2" s="1"/>
  <c r="EB10" i="2"/>
  <c r="DX10" i="2"/>
  <c r="DX11" i="2" s="1"/>
  <c r="DU10" i="2"/>
  <c r="DU11" i="2" s="1"/>
  <c r="DR10" i="2"/>
  <c r="DR11" i="2" s="1"/>
  <c r="DO10" i="2"/>
  <c r="DO11" i="2" s="1"/>
  <c r="DJ10" i="2"/>
  <c r="DF10" i="2"/>
  <c r="DF11" i="2" s="1"/>
  <c r="DC10" i="2"/>
  <c r="DC11" i="2" s="1"/>
  <c r="CZ10" i="2"/>
  <c r="CZ11" i="2" s="1"/>
  <c r="CU10" i="2"/>
  <c r="CQ10" i="2"/>
  <c r="CQ11" i="2" s="1"/>
  <c r="CN10" i="2"/>
  <c r="CN11" i="2" s="1"/>
  <c r="CK10" i="2"/>
  <c r="CK11" i="2" s="1"/>
  <c r="CF10" i="2"/>
  <c r="CB10" i="2"/>
  <c r="CB11" i="2" s="1"/>
  <c r="BY10" i="2"/>
  <c r="BY11" i="2" s="1"/>
  <c r="BV10" i="2"/>
  <c r="BV11" i="2" s="1"/>
  <c r="BS10" i="2"/>
  <c r="BS11" i="2" s="1"/>
  <c r="BN10" i="2"/>
  <c r="BJ10" i="2"/>
  <c r="BJ11" i="2" s="1"/>
  <c r="BG10" i="2"/>
  <c r="BG11" i="2" s="1"/>
  <c r="BD10" i="2"/>
  <c r="BD11" i="2" s="1"/>
  <c r="AY10" i="2"/>
  <c r="AU10" i="2"/>
  <c r="AU11" i="2" s="1"/>
  <c r="AR10" i="2"/>
  <c r="AR11" i="2" s="1"/>
  <c r="AO10" i="2"/>
  <c r="AO11" i="2" s="1"/>
  <c r="AJ10" i="2"/>
  <c r="AF10" i="2"/>
  <c r="AF11" i="2" s="1"/>
  <c r="AC10" i="2"/>
  <c r="AC11" i="2" s="1"/>
  <c r="Z10" i="2"/>
  <c r="Z11" i="2" s="1"/>
  <c r="U10" i="2"/>
  <c r="Q10" i="2"/>
  <c r="Q11" i="2" s="1"/>
  <c r="N10" i="2"/>
  <c r="N11" i="2" s="1"/>
  <c r="K10" i="2"/>
  <c r="K11" i="2" s="1"/>
  <c r="H10" i="2"/>
  <c r="H11" i="2" s="1"/>
  <c r="FZ139" i="1"/>
  <c r="FK139" i="1"/>
  <c r="ES139" i="1"/>
  <c r="ED139" i="1"/>
  <c r="DL139" i="1"/>
  <c r="CW139" i="1"/>
  <c r="CH139" i="1"/>
  <c r="BP139" i="1"/>
  <c r="BA139" i="1"/>
  <c r="AL139" i="1"/>
  <c r="W139" i="1"/>
  <c r="E139" i="1"/>
  <c r="GM138" i="1"/>
  <c r="GI138" i="1"/>
  <c r="GI139" i="1" s="1"/>
  <c r="GF138" i="1"/>
  <c r="GF139" i="1" s="1"/>
  <c r="GC138" i="1"/>
  <c r="GC139" i="1" s="1"/>
  <c r="FX138" i="1"/>
  <c r="FT138" i="1"/>
  <c r="FT139" i="1" s="1"/>
  <c r="FQ138" i="1"/>
  <c r="FQ139" i="1" s="1"/>
  <c r="FN138" i="1"/>
  <c r="FN139" i="1" s="1"/>
  <c r="FI138" i="1"/>
  <c r="FE138" i="1"/>
  <c r="FE139" i="1" s="1"/>
  <c r="FB138" i="1"/>
  <c r="FB139" i="1" s="1"/>
  <c r="EY138" i="1"/>
  <c r="EY139" i="1" s="1"/>
  <c r="EV138" i="1"/>
  <c r="EV139" i="1" s="1"/>
  <c r="EQ138" i="1"/>
  <c r="EM138" i="1"/>
  <c r="EM139" i="1" s="1"/>
  <c r="EJ138" i="1"/>
  <c r="EJ139" i="1" s="1"/>
  <c r="EG138" i="1"/>
  <c r="EG139" i="1" s="1"/>
  <c r="EB138" i="1"/>
  <c r="DX138" i="1"/>
  <c r="DX139" i="1" s="1"/>
  <c r="DU138" i="1"/>
  <c r="DU139" i="1" s="1"/>
  <c r="DR138" i="1"/>
  <c r="DR139" i="1" s="1"/>
  <c r="DO138" i="1"/>
  <c r="DO139" i="1" s="1"/>
  <c r="EA139" i="1" s="1"/>
  <c r="EA138" i="1" s="1"/>
  <c r="DJ138" i="1"/>
  <c r="DF138" i="1"/>
  <c r="DF139" i="1" s="1"/>
  <c r="DC138" i="1"/>
  <c r="DC139" i="1" s="1"/>
  <c r="CZ138" i="1"/>
  <c r="CZ139" i="1" s="1"/>
  <c r="CU138" i="1"/>
  <c r="CQ138" i="1"/>
  <c r="CQ139" i="1" s="1"/>
  <c r="CN138" i="1"/>
  <c r="CN139" i="1" s="1"/>
  <c r="CK138" i="1"/>
  <c r="CK139" i="1" s="1"/>
  <c r="CF138" i="1"/>
  <c r="CB138" i="1"/>
  <c r="CB139" i="1" s="1"/>
  <c r="BY138" i="1"/>
  <c r="BY139" i="1" s="1"/>
  <c r="BV138" i="1"/>
  <c r="BV139" i="1" s="1"/>
  <c r="BS138" i="1"/>
  <c r="BS139" i="1" s="1"/>
  <c r="BN138" i="1"/>
  <c r="BJ138" i="1"/>
  <c r="BJ139" i="1" s="1"/>
  <c r="BG138" i="1"/>
  <c r="BG139" i="1" s="1"/>
  <c r="BD138" i="1"/>
  <c r="BD139" i="1" s="1"/>
  <c r="AY138" i="1"/>
  <c r="AU138" i="1"/>
  <c r="AU139" i="1" s="1"/>
  <c r="AR138" i="1"/>
  <c r="AR139" i="1" s="1"/>
  <c r="AO138" i="1"/>
  <c r="AO139" i="1" s="1"/>
  <c r="AJ138" i="1"/>
  <c r="AF138" i="1"/>
  <c r="AF139" i="1" s="1"/>
  <c r="AC138" i="1"/>
  <c r="AC139" i="1" s="1"/>
  <c r="Z138" i="1"/>
  <c r="Z139" i="1" s="1"/>
  <c r="U138" i="1"/>
  <c r="Q138" i="1"/>
  <c r="Q139" i="1" s="1"/>
  <c r="N138" i="1"/>
  <c r="N139" i="1" s="1"/>
  <c r="K138" i="1"/>
  <c r="K139" i="1" s="1"/>
  <c r="H138" i="1"/>
  <c r="H139" i="1" s="1"/>
  <c r="FZ136" i="1"/>
  <c r="FK136" i="1"/>
  <c r="ES136" i="1"/>
  <c r="ED136" i="1"/>
  <c r="DL136" i="1"/>
  <c r="CW136" i="1"/>
  <c r="CH136" i="1"/>
  <c r="BP136" i="1"/>
  <c r="BA136" i="1"/>
  <c r="AL136" i="1"/>
  <c r="W136" i="1"/>
  <c r="E136" i="1"/>
  <c r="GM135" i="1"/>
  <c r="GI135" i="1"/>
  <c r="GI136" i="1" s="1"/>
  <c r="GF135" i="1"/>
  <c r="GF136" i="1" s="1"/>
  <c r="GC135" i="1"/>
  <c r="GC136" i="1" s="1"/>
  <c r="FX135" i="1"/>
  <c r="FT135" i="1"/>
  <c r="FT136" i="1" s="1"/>
  <c r="FQ135" i="1"/>
  <c r="FQ136" i="1" s="1"/>
  <c r="FN135" i="1"/>
  <c r="FN136" i="1" s="1"/>
  <c r="FI135" i="1"/>
  <c r="FE135" i="1"/>
  <c r="FE136" i="1" s="1"/>
  <c r="FB135" i="1"/>
  <c r="FB136" i="1" s="1"/>
  <c r="EY135" i="1"/>
  <c r="EY136" i="1" s="1"/>
  <c r="EV135" i="1"/>
  <c r="EV136" i="1" s="1"/>
  <c r="EQ135" i="1"/>
  <c r="EM135" i="1"/>
  <c r="EM136" i="1" s="1"/>
  <c r="EJ135" i="1"/>
  <c r="EJ136" i="1" s="1"/>
  <c r="EG135" i="1"/>
  <c r="EG136" i="1" s="1"/>
  <c r="EB135" i="1"/>
  <c r="DX135" i="1"/>
  <c r="DX136" i="1" s="1"/>
  <c r="DU135" i="1"/>
  <c r="DU136" i="1" s="1"/>
  <c r="DR135" i="1"/>
  <c r="DR136" i="1" s="1"/>
  <c r="DO135" i="1"/>
  <c r="DO136" i="1" s="1"/>
  <c r="DJ135" i="1"/>
  <c r="DF135" i="1"/>
  <c r="DF136" i="1" s="1"/>
  <c r="DC135" i="1"/>
  <c r="DC136" i="1" s="1"/>
  <c r="CZ135" i="1"/>
  <c r="CZ136" i="1" s="1"/>
  <c r="CU135" i="1"/>
  <c r="CQ135" i="1"/>
  <c r="CQ136" i="1" s="1"/>
  <c r="CN135" i="1"/>
  <c r="CN136" i="1" s="1"/>
  <c r="CK135" i="1"/>
  <c r="CK136" i="1" s="1"/>
  <c r="CF135" i="1"/>
  <c r="CB135" i="1"/>
  <c r="CB136" i="1" s="1"/>
  <c r="BY135" i="1"/>
  <c r="BY136" i="1" s="1"/>
  <c r="BV135" i="1"/>
  <c r="BV136" i="1" s="1"/>
  <c r="BS135" i="1"/>
  <c r="BS136" i="1" s="1"/>
  <c r="BN135" i="1"/>
  <c r="BJ135" i="1"/>
  <c r="BJ136" i="1" s="1"/>
  <c r="BG135" i="1"/>
  <c r="BG136" i="1" s="1"/>
  <c r="BD135" i="1"/>
  <c r="BD136" i="1" s="1"/>
  <c r="AY135" i="1"/>
  <c r="AU135" i="1"/>
  <c r="AU136" i="1" s="1"/>
  <c r="AR135" i="1"/>
  <c r="AR136" i="1" s="1"/>
  <c r="AO135" i="1"/>
  <c r="AO136" i="1" s="1"/>
  <c r="AJ135" i="1"/>
  <c r="AF135" i="1"/>
  <c r="AF136" i="1" s="1"/>
  <c r="AC135" i="1"/>
  <c r="AC136" i="1" s="1"/>
  <c r="Z135" i="1"/>
  <c r="Z136" i="1" s="1"/>
  <c r="U135" i="1"/>
  <c r="Q135" i="1"/>
  <c r="Q136" i="1" s="1"/>
  <c r="N135" i="1"/>
  <c r="N136" i="1" s="1"/>
  <c r="K135" i="1"/>
  <c r="K136" i="1" s="1"/>
  <c r="H135" i="1"/>
  <c r="H136" i="1" s="1"/>
  <c r="FZ133" i="1"/>
  <c r="FK133" i="1"/>
  <c r="ES133" i="1"/>
  <c r="ED133" i="1"/>
  <c r="DL133" i="1"/>
  <c r="CW133" i="1"/>
  <c r="CH133" i="1"/>
  <c r="BP133" i="1"/>
  <c r="BA133" i="1"/>
  <c r="AL133" i="1"/>
  <c r="W133" i="1"/>
  <c r="E133" i="1"/>
  <c r="GM132" i="1"/>
  <c r="GI132" i="1"/>
  <c r="GI133" i="1" s="1"/>
  <c r="GF132" i="1"/>
  <c r="GF133" i="1" s="1"/>
  <c r="GC132" i="1"/>
  <c r="GC133" i="1" s="1"/>
  <c r="FX132" i="1"/>
  <c r="FT132" i="1"/>
  <c r="FT133" i="1" s="1"/>
  <c r="FQ132" i="1"/>
  <c r="FQ133" i="1" s="1"/>
  <c r="FN132" i="1"/>
  <c r="FN133" i="1" s="1"/>
  <c r="FI132" i="1"/>
  <c r="FE132" i="1"/>
  <c r="FE133" i="1" s="1"/>
  <c r="FB132" i="1"/>
  <c r="FB133" i="1" s="1"/>
  <c r="EY132" i="1"/>
  <c r="EY133" i="1" s="1"/>
  <c r="EV132" i="1"/>
  <c r="EV133" i="1" s="1"/>
  <c r="EQ132" i="1"/>
  <c r="EM132" i="1"/>
  <c r="EM133" i="1" s="1"/>
  <c r="EJ132" i="1"/>
  <c r="EJ133" i="1" s="1"/>
  <c r="EG132" i="1"/>
  <c r="EG133" i="1" s="1"/>
  <c r="EB132" i="1"/>
  <c r="DX132" i="1"/>
  <c r="DX133" i="1" s="1"/>
  <c r="DU132" i="1"/>
  <c r="DU133" i="1" s="1"/>
  <c r="DR132" i="1"/>
  <c r="DR133" i="1" s="1"/>
  <c r="DO132" i="1"/>
  <c r="DO133" i="1" s="1"/>
  <c r="EA133" i="1" s="1"/>
  <c r="EA132" i="1" s="1"/>
  <c r="DJ132" i="1"/>
  <c r="DF132" i="1"/>
  <c r="DF133" i="1" s="1"/>
  <c r="DC132" i="1"/>
  <c r="DC133" i="1" s="1"/>
  <c r="CZ132" i="1"/>
  <c r="CZ133" i="1" s="1"/>
  <c r="CU132" i="1"/>
  <c r="CQ132" i="1"/>
  <c r="CQ133" i="1" s="1"/>
  <c r="CN132" i="1"/>
  <c r="CN133" i="1" s="1"/>
  <c r="CK132" i="1"/>
  <c r="CK133" i="1" s="1"/>
  <c r="CF132" i="1"/>
  <c r="CB132" i="1"/>
  <c r="CB133" i="1" s="1"/>
  <c r="BY132" i="1"/>
  <c r="BY133" i="1" s="1"/>
  <c r="BV132" i="1"/>
  <c r="BV133" i="1" s="1"/>
  <c r="BS132" i="1"/>
  <c r="BS133" i="1" s="1"/>
  <c r="BN132" i="1"/>
  <c r="BJ132" i="1"/>
  <c r="BJ133" i="1" s="1"/>
  <c r="BG132" i="1"/>
  <c r="BG133" i="1" s="1"/>
  <c r="BD132" i="1"/>
  <c r="BD133" i="1" s="1"/>
  <c r="AY132" i="1"/>
  <c r="AU132" i="1"/>
  <c r="AU133" i="1" s="1"/>
  <c r="AR132" i="1"/>
  <c r="AR133" i="1" s="1"/>
  <c r="AO132" i="1"/>
  <c r="AO133" i="1" s="1"/>
  <c r="AJ132" i="1"/>
  <c r="AF132" i="1"/>
  <c r="AF133" i="1" s="1"/>
  <c r="AC132" i="1"/>
  <c r="AC133" i="1" s="1"/>
  <c r="Z132" i="1"/>
  <c r="Z133" i="1" s="1"/>
  <c r="U132" i="1"/>
  <c r="Q132" i="1"/>
  <c r="Q133" i="1" s="1"/>
  <c r="N132" i="1"/>
  <c r="N133" i="1" s="1"/>
  <c r="K132" i="1"/>
  <c r="K133" i="1" s="1"/>
  <c r="H132" i="1"/>
  <c r="H133" i="1" s="1"/>
  <c r="FZ130" i="1"/>
  <c r="FK130" i="1"/>
  <c r="ES130" i="1"/>
  <c r="ED130" i="1"/>
  <c r="DL130" i="1"/>
  <c r="CW130" i="1"/>
  <c r="CH130" i="1"/>
  <c r="BP130" i="1"/>
  <c r="BA130" i="1"/>
  <c r="AL130" i="1"/>
  <c r="W130" i="1"/>
  <c r="E130" i="1"/>
  <c r="GM129" i="1"/>
  <c r="GI129" i="1"/>
  <c r="GI130" i="1" s="1"/>
  <c r="GF129" i="1"/>
  <c r="GF130" i="1" s="1"/>
  <c r="GC129" i="1"/>
  <c r="GC130" i="1" s="1"/>
  <c r="FX129" i="1"/>
  <c r="FT129" i="1"/>
  <c r="FT130" i="1" s="1"/>
  <c r="FQ129" i="1"/>
  <c r="FQ130" i="1" s="1"/>
  <c r="FN129" i="1"/>
  <c r="FN130" i="1" s="1"/>
  <c r="FI129" i="1"/>
  <c r="FE129" i="1"/>
  <c r="FE130" i="1" s="1"/>
  <c r="FB129" i="1"/>
  <c r="FB130" i="1" s="1"/>
  <c r="EY129" i="1"/>
  <c r="EY130" i="1" s="1"/>
  <c r="EV129" i="1"/>
  <c r="EV130" i="1" s="1"/>
  <c r="EQ129" i="1"/>
  <c r="EM129" i="1"/>
  <c r="EM130" i="1" s="1"/>
  <c r="EJ129" i="1"/>
  <c r="EJ130" i="1" s="1"/>
  <c r="EG129" i="1"/>
  <c r="EG130" i="1" s="1"/>
  <c r="EB129" i="1"/>
  <c r="DX129" i="1"/>
  <c r="DX130" i="1" s="1"/>
  <c r="DU129" i="1"/>
  <c r="DU130" i="1" s="1"/>
  <c r="DR129" i="1"/>
  <c r="DR130" i="1" s="1"/>
  <c r="DO129" i="1"/>
  <c r="DO130" i="1" s="1"/>
  <c r="DJ129" i="1"/>
  <c r="DF129" i="1"/>
  <c r="DF130" i="1" s="1"/>
  <c r="DC129" i="1"/>
  <c r="DC130" i="1" s="1"/>
  <c r="CZ129" i="1"/>
  <c r="CZ130" i="1" s="1"/>
  <c r="CU129" i="1"/>
  <c r="CQ129" i="1"/>
  <c r="CQ130" i="1" s="1"/>
  <c r="CN129" i="1"/>
  <c r="CN130" i="1" s="1"/>
  <c r="CK129" i="1"/>
  <c r="CK130" i="1" s="1"/>
  <c r="CF129" i="1"/>
  <c r="CB129" i="1"/>
  <c r="CB130" i="1" s="1"/>
  <c r="BY129" i="1"/>
  <c r="BY130" i="1" s="1"/>
  <c r="BV129" i="1"/>
  <c r="BV130" i="1" s="1"/>
  <c r="BS129" i="1"/>
  <c r="BS130" i="1" s="1"/>
  <c r="BN129" i="1"/>
  <c r="BJ129" i="1"/>
  <c r="BJ130" i="1" s="1"/>
  <c r="BG129" i="1"/>
  <c r="BG130" i="1" s="1"/>
  <c r="BD129" i="1"/>
  <c r="BD130" i="1" s="1"/>
  <c r="AY129" i="1"/>
  <c r="AU129" i="1"/>
  <c r="AU130" i="1" s="1"/>
  <c r="AR129" i="1"/>
  <c r="AR130" i="1" s="1"/>
  <c r="AO129" i="1"/>
  <c r="AO130" i="1" s="1"/>
  <c r="AJ129" i="1"/>
  <c r="AF129" i="1"/>
  <c r="AF130" i="1" s="1"/>
  <c r="AC129" i="1"/>
  <c r="AC130" i="1" s="1"/>
  <c r="Z129" i="1"/>
  <c r="Z130" i="1" s="1"/>
  <c r="U129" i="1"/>
  <c r="Q129" i="1"/>
  <c r="Q130" i="1" s="1"/>
  <c r="N129" i="1"/>
  <c r="N130" i="1" s="1"/>
  <c r="K129" i="1"/>
  <c r="K130" i="1" s="1"/>
  <c r="H129" i="1"/>
  <c r="H130" i="1" s="1"/>
  <c r="FZ127" i="1"/>
  <c r="FK127" i="1"/>
  <c r="ES127" i="1"/>
  <c r="ED127" i="1"/>
  <c r="DL127" i="1"/>
  <c r="CW127" i="1"/>
  <c r="CH127" i="1"/>
  <c r="BP127" i="1"/>
  <c r="BA127" i="1"/>
  <c r="AL127" i="1"/>
  <c r="W127" i="1"/>
  <c r="E127" i="1"/>
  <c r="GM126" i="1"/>
  <c r="GI126" i="1"/>
  <c r="GI127" i="1" s="1"/>
  <c r="GF126" i="1"/>
  <c r="GF127" i="1" s="1"/>
  <c r="GC126" i="1"/>
  <c r="GC127" i="1" s="1"/>
  <c r="FX126" i="1"/>
  <c r="FT126" i="1"/>
  <c r="FT127" i="1" s="1"/>
  <c r="FQ126" i="1"/>
  <c r="FQ127" i="1" s="1"/>
  <c r="FN126" i="1"/>
  <c r="FN127" i="1" s="1"/>
  <c r="FI126" i="1"/>
  <c r="FE126" i="1"/>
  <c r="FE127" i="1" s="1"/>
  <c r="FB126" i="1"/>
  <c r="FB127" i="1" s="1"/>
  <c r="EY126" i="1"/>
  <c r="EY127" i="1" s="1"/>
  <c r="EV126" i="1"/>
  <c r="EV127" i="1" s="1"/>
  <c r="EQ126" i="1"/>
  <c r="EM126" i="1"/>
  <c r="EM127" i="1" s="1"/>
  <c r="EJ126" i="1"/>
  <c r="EJ127" i="1" s="1"/>
  <c r="EG126" i="1"/>
  <c r="EG127" i="1" s="1"/>
  <c r="EB126" i="1"/>
  <c r="DX126" i="1"/>
  <c r="DX127" i="1" s="1"/>
  <c r="DU126" i="1"/>
  <c r="DU127" i="1" s="1"/>
  <c r="DR126" i="1"/>
  <c r="DR127" i="1" s="1"/>
  <c r="DO126" i="1"/>
  <c r="DO127" i="1" s="1"/>
  <c r="EA127" i="1" s="1"/>
  <c r="EA126" i="1" s="1"/>
  <c r="DJ126" i="1"/>
  <c r="DF126" i="1"/>
  <c r="DF127" i="1" s="1"/>
  <c r="DC126" i="1"/>
  <c r="DC127" i="1" s="1"/>
  <c r="CZ126" i="1"/>
  <c r="CZ127" i="1" s="1"/>
  <c r="CU126" i="1"/>
  <c r="CQ126" i="1"/>
  <c r="CQ127" i="1" s="1"/>
  <c r="CN126" i="1"/>
  <c r="CN127" i="1" s="1"/>
  <c r="CK126" i="1"/>
  <c r="CK127" i="1" s="1"/>
  <c r="CF126" i="1"/>
  <c r="CB126" i="1"/>
  <c r="CB127" i="1" s="1"/>
  <c r="BY126" i="1"/>
  <c r="BY127" i="1" s="1"/>
  <c r="BV126" i="1"/>
  <c r="BV127" i="1" s="1"/>
  <c r="BS126" i="1"/>
  <c r="BS127" i="1" s="1"/>
  <c r="BN126" i="1"/>
  <c r="BJ126" i="1"/>
  <c r="BJ127" i="1" s="1"/>
  <c r="BG126" i="1"/>
  <c r="BG127" i="1" s="1"/>
  <c r="BD126" i="1"/>
  <c r="BD127" i="1" s="1"/>
  <c r="AY126" i="1"/>
  <c r="AU126" i="1"/>
  <c r="AU127" i="1" s="1"/>
  <c r="AR126" i="1"/>
  <c r="AR127" i="1" s="1"/>
  <c r="AO126" i="1"/>
  <c r="AO127" i="1" s="1"/>
  <c r="AJ126" i="1"/>
  <c r="AF126" i="1"/>
  <c r="AF127" i="1" s="1"/>
  <c r="AC126" i="1"/>
  <c r="AC127" i="1" s="1"/>
  <c r="Z126" i="1"/>
  <c r="Z127" i="1" s="1"/>
  <c r="U126" i="1"/>
  <c r="Q126" i="1"/>
  <c r="Q127" i="1" s="1"/>
  <c r="N126" i="1"/>
  <c r="N127" i="1" s="1"/>
  <c r="K126" i="1"/>
  <c r="K127" i="1" s="1"/>
  <c r="H126" i="1"/>
  <c r="H127" i="1" s="1"/>
  <c r="FZ124" i="1"/>
  <c r="FK124" i="1"/>
  <c r="ES124" i="1"/>
  <c r="ED124" i="1"/>
  <c r="DL124" i="1"/>
  <c r="CW124" i="1"/>
  <c r="CH124" i="1"/>
  <c r="BP124" i="1"/>
  <c r="BA124" i="1"/>
  <c r="AL124" i="1"/>
  <c r="W124" i="1"/>
  <c r="E124" i="1"/>
  <c r="GM123" i="1"/>
  <c r="GI123" i="1"/>
  <c r="GI124" i="1" s="1"/>
  <c r="GF123" i="1"/>
  <c r="GF124" i="1" s="1"/>
  <c r="GC123" i="1"/>
  <c r="GC124" i="1" s="1"/>
  <c r="FX123" i="1"/>
  <c r="FT123" i="1"/>
  <c r="FT124" i="1" s="1"/>
  <c r="FQ123" i="1"/>
  <c r="FQ124" i="1" s="1"/>
  <c r="FN123" i="1"/>
  <c r="FN124" i="1" s="1"/>
  <c r="FI123" i="1"/>
  <c r="FE123" i="1"/>
  <c r="FE124" i="1" s="1"/>
  <c r="FB123" i="1"/>
  <c r="FB124" i="1" s="1"/>
  <c r="EY123" i="1"/>
  <c r="EY124" i="1" s="1"/>
  <c r="EV123" i="1"/>
  <c r="EV124" i="1" s="1"/>
  <c r="EQ123" i="1"/>
  <c r="EM123" i="1"/>
  <c r="EM124" i="1" s="1"/>
  <c r="EJ123" i="1"/>
  <c r="EJ124" i="1" s="1"/>
  <c r="EG123" i="1"/>
  <c r="EG124" i="1" s="1"/>
  <c r="EB123" i="1"/>
  <c r="DX123" i="1"/>
  <c r="DX124" i="1" s="1"/>
  <c r="DU123" i="1"/>
  <c r="DU124" i="1" s="1"/>
  <c r="DR123" i="1"/>
  <c r="DR124" i="1" s="1"/>
  <c r="DO123" i="1"/>
  <c r="DO124" i="1" s="1"/>
  <c r="DJ123" i="1"/>
  <c r="DF123" i="1"/>
  <c r="DF124" i="1" s="1"/>
  <c r="DC123" i="1"/>
  <c r="DC124" i="1" s="1"/>
  <c r="CZ123" i="1"/>
  <c r="CZ124" i="1" s="1"/>
  <c r="CU123" i="1"/>
  <c r="CQ123" i="1"/>
  <c r="CQ124" i="1" s="1"/>
  <c r="CN123" i="1"/>
  <c r="CN124" i="1" s="1"/>
  <c r="CK123" i="1"/>
  <c r="CK124" i="1" s="1"/>
  <c r="CF123" i="1"/>
  <c r="CB123" i="1"/>
  <c r="CB124" i="1" s="1"/>
  <c r="BY123" i="1"/>
  <c r="BY124" i="1" s="1"/>
  <c r="BV123" i="1"/>
  <c r="BV124" i="1" s="1"/>
  <c r="BS123" i="1"/>
  <c r="BS124" i="1" s="1"/>
  <c r="BN123" i="1"/>
  <c r="BJ123" i="1"/>
  <c r="BJ124" i="1" s="1"/>
  <c r="BG123" i="1"/>
  <c r="BG124" i="1" s="1"/>
  <c r="BD123" i="1"/>
  <c r="BD124" i="1" s="1"/>
  <c r="AY123" i="1"/>
  <c r="AU123" i="1"/>
  <c r="AU124" i="1" s="1"/>
  <c r="AR123" i="1"/>
  <c r="AR124" i="1" s="1"/>
  <c r="AO123" i="1"/>
  <c r="AO124" i="1" s="1"/>
  <c r="AJ123" i="1"/>
  <c r="AF123" i="1"/>
  <c r="AF124" i="1" s="1"/>
  <c r="AC123" i="1"/>
  <c r="AC124" i="1" s="1"/>
  <c r="Z123" i="1"/>
  <c r="Z124" i="1" s="1"/>
  <c r="U123" i="1"/>
  <c r="Q123" i="1"/>
  <c r="Q124" i="1" s="1"/>
  <c r="N123" i="1"/>
  <c r="N124" i="1" s="1"/>
  <c r="K123" i="1"/>
  <c r="K124" i="1" s="1"/>
  <c r="H123" i="1"/>
  <c r="H124" i="1" s="1"/>
  <c r="FZ121" i="1"/>
  <c r="FK121" i="1"/>
  <c r="ES121" i="1"/>
  <c r="ED121" i="1"/>
  <c r="DL121" i="1"/>
  <c r="CW121" i="1"/>
  <c r="CH121" i="1"/>
  <c r="BP121" i="1"/>
  <c r="BA121" i="1"/>
  <c r="AL121" i="1"/>
  <c r="W121" i="1"/>
  <c r="E121" i="1"/>
  <c r="GM120" i="1"/>
  <c r="GI120" i="1"/>
  <c r="GI121" i="1" s="1"/>
  <c r="GF120" i="1"/>
  <c r="GF121" i="1" s="1"/>
  <c r="GC120" i="1"/>
  <c r="GC121" i="1" s="1"/>
  <c r="FX120" i="1"/>
  <c r="FT120" i="1"/>
  <c r="FT121" i="1" s="1"/>
  <c r="FQ120" i="1"/>
  <c r="FQ121" i="1" s="1"/>
  <c r="FN120" i="1"/>
  <c r="FN121" i="1" s="1"/>
  <c r="FI120" i="1"/>
  <c r="FE120" i="1"/>
  <c r="FE121" i="1" s="1"/>
  <c r="FB120" i="1"/>
  <c r="FB121" i="1" s="1"/>
  <c r="EY120" i="1"/>
  <c r="EY121" i="1" s="1"/>
  <c r="EV120" i="1"/>
  <c r="EV121" i="1" s="1"/>
  <c r="EQ120" i="1"/>
  <c r="EM120" i="1"/>
  <c r="EM121" i="1" s="1"/>
  <c r="EJ120" i="1"/>
  <c r="EJ121" i="1" s="1"/>
  <c r="EG120" i="1"/>
  <c r="EG121" i="1" s="1"/>
  <c r="EB120" i="1"/>
  <c r="DX120" i="1"/>
  <c r="DX121" i="1" s="1"/>
  <c r="DU120" i="1"/>
  <c r="DU121" i="1" s="1"/>
  <c r="DR120" i="1"/>
  <c r="DR121" i="1" s="1"/>
  <c r="DO120" i="1"/>
  <c r="DO121" i="1" s="1"/>
  <c r="EA121" i="1" s="1"/>
  <c r="EA120" i="1" s="1"/>
  <c r="DJ120" i="1"/>
  <c r="DF120" i="1"/>
  <c r="DF121" i="1" s="1"/>
  <c r="DC120" i="1"/>
  <c r="DC121" i="1" s="1"/>
  <c r="CZ120" i="1"/>
  <c r="CZ121" i="1" s="1"/>
  <c r="CU120" i="1"/>
  <c r="CQ120" i="1"/>
  <c r="CQ121" i="1" s="1"/>
  <c r="CN120" i="1"/>
  <c r="CN121" i="1" s="1"/>
  <c r="CK120" i="1"/>
  <c r="CK121" i="1" s="1"/>
  <c r="CF120" i="1"/>
  <c r="CB120" i="1"/>
  <c r="CB121" i="1" s="1"/>
  <c r="BY120" i="1"/>
  <c r="BY121" i="1" s="1"/>
  <c r="BV120" i="1"/>
  <c r="BV121" i="1" s="1"/>
  <c r="BS120" i="1"/>
  <c r="BS121" i="1" s="1"/>
  <c r="BN120" i="1"/>
  <c r="BJ120" i="1"/>
  <c r="BJ121" i="1" s="1"/>
  <c r="BG120" i="1"/>
  <c r="BG121" i="1" s="1"/>
  <c r="BD120" i="1"/>
  <c r="BD121" i="1" s="1"/>
  <c r="AY120" i="1"/>
  <c r="AU120" i="1"/>
  <c r="AU121" i="1" s="1"/>
  <c r="AR120" i="1"/>
  <c r="AR121" i="1" s="1"/>
  <c r="AO120" i="1"/>
  <c r="AO121" i="1" s="1"/>
  <c r="AJ120" i="1"/>
  <c r="AF120" i="1"/>
  <c r="AF121" i="1" s="1"/>
  <c r="AC120" i="1"/>
  <c r="AC121" i="1" s="1"/>
  <c r="Z120" i="1"/>
  <c r="Z121" i="1" s="1"/>
  <c r="U120" i="1"/>
  <c r="Q120" i="1"/>
  <c r="Q121" i="1" s="1"/>
  <c r="N120" i="1"/>
  <c r="N121" i="1" s="1"/>
  <c r="K120" i="1"/>
  <c r="K121" i="1" s="1"/>
  <c r="H120" i="1"/>
  <c r="H121" i="1" s="1"/>
  <c r="FZ118" i="1"/>
  <c r="FK118" i="1"/>
  <c r="ES118" i="1"/>
  <c r="ED118" i="1"/>
  <c r="DL118" i="1"/>
  <c r="CW118" i="1"/>
  <c r="CH118" i="1"/>
  <c r="BP118" i="1"/>
  <c r="BA118" i="1"/>
  <c r="AL118" i="1"/>
  <c r="W118" i="1"/>
  <c r="E118" i="1"/>
  <c r="GM117" i="1"/>
  <c r="GI117" i="1"/>
  <c r="GI118" i="1" s="1"/>
  <c r="GF117" i="1"/>
  <c r="GF118" i="1" s="1"/>
  <c r="GC117" i="1"/>
  <c r="GC118" i="1" s="1"/>
  <c r="FX117" i="1"/>
  <c r="FT117" i="1"/>
  <c r="FT118" i="1" s="1"/>
  <c r="FQ117" i="1"/>
  <c r="FQ118" i="1" s="1"/>
  <c r="FN117" i="1"/>
  <c r="FN118" i="1" s="1"/>
  <c r="FI117" i="1"/>
  <c r="FE117" i="1"/>
  <c r="FE118" i="1" s="1"/>
  <c r="FB117" i="1"/>
  <c r="FB118" i="1" s="1"/>
  <c r="EY117" i="1"/>
  <c r="EY118" i="1" s="1"/>
  <c r="EV117" i="1"/>
  <c r="EV118" i="1" s="1"/>
  <c r="EQ117" i="1"/>
  <c r="EM117" i="1"/>
  <c r="EM118" i="1" s="1"/>
  <c r="EJ117" i="1"/>
  <c r="EJ118" i="1" s="1"/>
  <c r="EG117" i="1"/>
  <c r="EG118" i="1" s="1"/>
  <c r="EB117" i="1"/>
  <c r="DX117" i="1"/>
  <c r="DX118" i="1" s="1"/>
  <c r="DU117" i="1"/>
  <c r="DU118" i="1" s="1"/>
  <c r="DR117" i="1"/>
  <c r="DR118" i="1" s="1"/>
  <c r="DO117" i="1"/>
  <c r="DO118" i="1" s="1"/>
  <c r="DJ117" i="1"/>
  <c r="DF117" i="1"/>
  <c r="DF118" i="1" s="1"/>
  <c r="DC117" i="1"/>
  <c r="DC118" i="1" s="1"/>
  <c r="CZ117" i="1"/>
  <c r="CZ118" i="1" s="1"/>
  <c r="CU117" i="1"/>
  <c r="CQ117" i="1"/>
  <c r="CQ118" i="1" s="1"/>
  <c r="CN117" i="1"/>
  <c r="CN118" i="1" s="1"/>
  <c r="CK117" i="1"/>
  <c r="CK118" i="1" s="1"/>
  <c r="CF117" i="1"/>
  <c r="CB117" i="1"/>
  <c r="CB118" i="1" s="1"/>
  <c r="BY117" i="1"/>
  <c r="BY118" i="1" s="1"/>
  <c r="BV117" i="1"/>
  <c r="BV118" i="1" s="1"/>
  <c r="BS117" i="1"/>
  <c r="BS118" i="1" s="1"/>
  <c r="BN117" i="1"/>
  <c r="BJ117" i="1"/>
  <c r="BJ118" i="1" s="1"/>
  <c r="BG117" i="1"/>
  <c r="BG118" i="1" s="1"/>
  <c r="BD117" i="1"/>
  <c r="BD118" i="1" s="1"/>
  <c r="AY117" i="1"/>
  <c r="AU117" i="1"/>
  <c r="AU118" i="1" s="1"/>
  <c r="AR117" i="1"/>
  <c r="AR118" i="1" s="1"/>
  <c r="AO117" i="1"/>
  <c r="AO118" i="1" s="1"/>
  <c r="AJ117" i="1"/>
  <c r="AF117" i="1"/>
  <c r="AF118" i="1" s="1"/>
  <c r="AC117" i="1"/>
  <c r="AC118" i="1" s="1"/>
  <c r="Z117" i="1"/>
  <c r="Z118" i="1" s="1"/>
  <c r="U117" i="1"/>
  <c r="Q117" i="1"/>
  <c r="Q118" i="1" s="1"/>
  <c r="N117" i="1"/>
  <c r="N118" i="1" s="1"/>
  <c r="K117" i="1"/>
  <c r="K118" i="1" s="1"/>
  <c r="H117" i="1"/>
  <c r="H118" i="1" s="1"/>
  <c r="FZ115" i="1"/>
  <c r="FK115" i="1"/>
  <c r="ES115" i="1"/>
  <c r="ED115" i="1"/>
  <c r="DL115" i="1"/>
  <c r="CW115" i="1"/>
  <c r="CH115" i="1"/>
  <c r="BP115" i="1"/>
  <c r="BA115" i="1"/>
  <c r="AL115" i="1"/>
  <c r="W115" i="1"/>
  <c r="E115" i="1"/>
  <c r="GM114" i="1"/>
  <c r="GI114" i="1"/>
  <c r="GI115" i="1" s="1"/>
  <c r="GF114" i="1"/>
  <c r="GF115" i="1" s="1"/>
  <c r="GC114" i="1"/>
  <c r="GC115" i="1" s="1"/>
  <c r="FX114" i="1"/>
  <c r="FT114" i="1"/>
  <c r="FT115" i="1" s="1"/>
  <c r="FQ114" i="1"/>
  <c r="FQ115" i="1" s="1"/>
  <c r="FN114" i="1"/>
  <c r="FN115" i="1" s="1"/>
  <c r="FI114" i="1"/>
  <c r="FE114" i="1"/>
  <c r="FE115" i="1" s="1"/>
  <c r="FB114" i="1"/>
  <c r="FB115" i="1" s="1"/>
  <c r="EY114" i="1"/>
  <c r="EY115" i="1" s="1"/>
  <c r="EV114" i="1"/>
  <c r="EV115" i="1" s="1"/>
  <c r="FH115" i="1" s="1"/>
  <c r="FH114" i="1" s="1"/>
  <c r="EQ114" i="1"/>
  <c r="EM114" i="1"/>
  <c r="EM115" i="1" s="1"/>
  <c r="EJ114" i="1"/>
  <c r="EJ115" i="1" s="1"/>
  <c r="EG114" i="1"/>
  <c r="EG115" i="1" s="1"/>
  <c r="EB114" i="1"/>
  <c r="DX114" i="1"/>
  <c r="DX115" i="1" s="1"/>
  <c r="DU114" i="1"/>
  <c r="DU115" i="1" s="1"/>
  <c r="DR114" i="1"/>
  <c r="DR115" i="1" s="1"/>
  <c r="DO114" i="1"/>
  <c r="DO115" i="1" s="1"/>
  <c r="DJ114" i="1"/>
  <c r="DF114" i="1"/>
  <c r="DF115" i="1" s="1"/>
  <c r="DC114" i="1"/>
  <c r="DC115" i="1" s="1"/>
  <c r="CZ114" i="1"/>
  <c r="CZ115" i="1" s="1"/>
  <c r="CU114" i="1"/>
  <c r="CQ114" i="1"/>
  <c r="CQ115" i="1" s="1"/>
  <c r="CN114" i="1"/>
  <c r="CN115" i="1" s="1"/>
  <c r="CK114" i="1"/>
  <c r="CK115" i="1" s="1"/>
  <c r="CF114" i="1"/>
  <c r="CB114" i="1"/>
  <c r="CB115" i="1" s="1"/>
  <c r="BY114" i="1"/>
  <c r="BY115" i="1" s="1"/>
  <c r="BV114" i="1"/>
  <c r="BV115" i="1" s="1"/>
  <c r="BS114" i="1"/>
  <c r="BS115" i="1" s="1"/>
  <c r="BN114" i="1"/>
  <c r="BJ114" i="1"/>
  <c r="BJ115" i="1" s="1"/>
  <c r="BG114" i="1"/>
  <c r="BG115" i="1" s="1"/>
  <c r="BD114" i="1"/>
  <c r="BD115" i="1" s="1"/>
  <c r="AY114" i="1"/>
  <c r="AU114" i="1"/>
  <c r="AU115" i="1" s="1"/>
  <c r="AR114" i="1"/>
  <c r="AR115" i="1" s="1"/>
  <c r="AO114" i="1"/>
  <c r="AO115" i="1" s="1"/>
  <c r="AJ114" i="1"/>
  <c r="AF114" i="1"/>
  <c r="AF115" i="1" s="1"/>
  <c r="AC114" i="1"/>
  <c r="AC115" i="1" s="1"/>
  <c r="Z114" i="1"/>
  <c r="Z115" i="1" s="1"/>
  <c r="U114" i="1"/>
  <c r="Q114" i="1"/>
  <c r="Q115" i="1" s="1"/>
  <c r="N114" i="1"/>
  <c r="N115" i="1" s="1"/>
  <c r="K114" i="1"/>
  <c r="K115" i="1" s="1"/>
  <c r="H114" i="1"/>
  <c r="H115" i="1" s="1"/>
  <c r="FZ112" i="1"/>
  <c r="FK112" i="1"/>
  <c r="ES112" i="1"/>
  <c r="ED112" i="1"/>
  <c r="DL112" i="1"/>
  <c r="CW112" i="1"/>
  <c r="CH112" i="1"/>
  <c r="BP112" i="1"/>
  <c r="BA112" i="1"/>
  <c r="AL112" i="1"/>
  <c r="W112" i="1"/>
  <c r="E112" i="1"/>
  <c r="GM111" i="1"/>
  <c r="GI111" i="1"/>
  <c r="GI112" i="1" s="1"/>
  <c r="GF111" i="1"/>
  <c r="GF112" i="1" s="1"/>
  <c r="GC111" i="1"/>
  <c r="GC112" i="1" s="1"/>
  <c r="FX111" i="1"/>
  <c r="FT111" i="1"/>
  <c r="FT112" i="1" s="1"/>
  <c r="FQ111" i="1"/>
  <c r="FQ112" i="1" s="1"/>
  <c r="FN111" i="1"/>
  <c r="FN112" i="1" s="1"/>
  <c r="FI111" i="1"/>
  <c r="FE111" i="1"/>
  <c r="FE112" i="1" s="1"/>
  <c r="FB111" i="1"/>
  <c r="FB112" i="1" s="1"/>
  <c r="EY111" i="1"/>
  <c r="EY112" i="1" s="1"/>
  <c r="EV111" i="1"/>
  <c r="EV112" i="1" s="1"/>
  <c r="EQ111" i="1"/>
  <c r="EM111" i="1"/>
  <c r="EM112" i="1" s="1"/>
  <c r="EJ111" i="1"/>
  <c r="EJ112" i="1" s="1"/>
  <c r="EG111" i="1"/>
  <c r="EG112" i="1" s="1"/>
  <c r="EB111" i="1"/>
  <c r="DX111" i="1"/>
  <c r="DX112" i="1" s="1"/>
  <c r="DU111" i="1"/>
  <c r="DU112" i="1" s="1"/>
  <c r="DR111" i="1"/>
  <c r="DR112" i="1" s="1"/>
  <c r="DO111" i="1"/>
  <c r="DO112" i="1" s="1"/>
  <c r="DJ111" i="1"/>
  <c r="DF111" i="1"/>
  <c r="DF112" i="1" s="1"/>
  <c r="DC111" i="1"/>
  <c r="DC112" i="1" s="1"/>
  <c r="CZ111" i="1"/>
  <c r="CZ112" i="1" s="1"/>
  <c r="CU111" i="1"/>
  <c r="CQ111" i="1"/>
  <c r="CQ112" i="1" s="1"/>
  <c r="CN111" i="1"/>
  <c r="CN112" i="1" s="1"/>
  <c r="CK111" i="1"/>
  <c r="CK112" i="1" s="1"/>
  <c r="CF111" i="1"/>
  <c r="CB111" i="1"/>
  <c r="CB112" i="1" s="1"/>
  <c r="BY111" i="1"/>
  <c r="BY112" i="1" s="1"/>
  <c r="BV111" i="1"/>
  <c r="BV112" i="1" s="1"/>
  <c r="BS111" i="1"/>
  <c r="BS112" i="1" s="1"/>
  <c r="BN111" i="1"/>
  <c r="BJ111" i="1"/>
  <c r="BJ112" i="1" s="1"/>
  <c r="BG111" i="1"/>
  <c r="BG112" i="1" s="1"/>
  <c r="BD111" i="1"/>
  <c r="BD112" i="1" s="1"/>
  <c r="AY111" i="1"/>
  <c r="AU111" i="1"/>
  <c r="AU112" i="1" s="1"/>
  <c r="AR111" i="1"/>
  <c r="AR112" i="1" s="1"/>
  <c r="AO111" i="1"/>
  <c r="AO112" i="1" s="1"/>
  <c r="AJ111" i="1"/>
  <c r="AF111" i="1"/>
  <c r="AF112" i="1" s="1"/>
  <c r="AC111" i="1"/>
  <c r="AC112" i="1" s="1"/>
  <c r="Z111" i="1"/>
  <c r="Z112" i="1" s="1"/>
  <c r="U111" i="1"/>
  <c r="Q111" i="1"/>
  <c r="Q112" i="1" s="1"/>
  <c r="N111" i="1"/>
  <c r="N112" i="1" s="1"/>
  <c r="K111" i="1"/>
  <c r="K112" i="1" s="1"/>
  <c r="H111" i="1"/>
  <c r="H112" i="1" s="1"/>
  <c r="FZ109" i="1"/>
  <c r="FK109" i="1"/>
  <c r="ES109" i="1"/>
  <c r="ED109" i="1"/>
  <c r="DL109" i="1"/>
  <c r="CW109" i="1"/>
  <c r="CH109" i="1"/>
  <c r="BP109" i="1"/>
  <c r="BA109" i="1"/>
  <c r="AL109" i="1"/>
  <c r="W109" i="1"/>
  <c r="E109" i="1"/>
  <c r="GM108" i="1"/>
  <c r="GI108" i="1"/>
  <c r="GI109" i="1" s="1"/>
  <c r="GF108" i="1"/>
  <c r="GF109" i="1" s="1"/>
  <c r="GC108" i="1"/>
  <c r="GC109" i="1" s="1"/>
  <c r="FX108" i="1"/>
  <c r="FT108" i="1"/>
  <c r="FT109" i="1" s="1"/>
  <c r="FQ108" i="1"/>
  <c r="FQ109" i="1" s="1"/>
  <c r="FN108" i="1"/>
  <c r="FN109" i="1" s="1"/>
  <c r="FI108" i="1"/>
  <c r="FE108" i="1"/>
  <c r="FE109" i="1" s="1"/>
  <c r="FB108" i="1"/>
  <c r="FB109" i="1" s="1"/>
  <c r="EY108" i="1"/>
  <c r="EY109" i="1" s="1"/>
  <c r="EV108" i="1"/>
  <c r="EV109" i="1" s="1"/>
  <c r="EQ108" i="1"/>
  <c r="EM108" i="1"/>
  <c r="EM109" i="1" s="1"/>
  <c r="EJ108" i="1"/>
  <c r="EJ109" i="1" s="1"/>
  <c r="EG108" i="1"/>
  <c r="EG109" i="1" s="1"/>
  <c r="EB108" i="1"/>
  <c r="DX108" i="1"/>
  <c r="DX109" i="1" s="1"/>
  <c r="DU108" i="1"/>
  <c r="DU109" i="1" s="1"/>
  <c r="DR108" i="1"/>
  <c r="DR109" i="1" s="1"/>
  <c r="DO108" i="1"/>
  <c r="DO109" i="1" s="1"/>
  <c r="DJ108" i="1"/>
  <c r="DF108" i="1"/>
  <c r="DF109" i="1" s="1"/>
  <c r="DC108" i="1"/>
  <c r="DC109" i="1" s="1"/>
  <c r="CZ108" i="1"/>
  <c r="CZ109" i="1" s="1"/>
  <c r="CU108" i="1"/>
  <c r="CQ108" i="1"/>
  <c r="CQ109" i="1" s="1"/>
  <c r="CN108" i="1"/>
  <c r="CN109" i="1" s="1"/>
  <c r="CK108" i="1"/>
  <c r="CK109" i="1" s="1"/>
  <c r="CF108" i="1"/>
  <c r="CB108" i="1"/>
  <c r="CB109" i="1" s="1"/>
  <c r="BY108" i="1"/>
  <c r="BY109" i="1" s="1"/>
  <c r="BV108" i="1"/>
  <c r="BV109" i="1" s="1"/>
  <c r="BS108" i="1"/>
  <c r="BS109" i="1" s="1"/>
  <c r="BN108" i="1"/>
  <c r="BJ108" i="1"/>
  <c r="BJ109" i="1" s="1"/>
  <c r="BG108" i="1"/>
  <c r="BG109" i="1" s="1"/>
  <c r="BD108" i="1"/>
  <c r="BD109" i="1" s="1"/>
  <c r="AY108" i="1"/>
  <c r="AU108" i="1"/>
  <c r="AU109" i="1" s="1"/>
  <c r="AR108" i="1"/>
  <c r="AR109" i="1" s="1"/>
  <c r="AO108" i="1"/>
  <c r="AO109" i="1" s="1"/>
  <c r="AJ108" i="1"/>
  <c r="AF108" i="1"/>
  <c r="AF109" i="1" s="1"/>
  <c r="AC108" i="1"/>
  <c r="AC109" i="1" s="1"/>
  <c r="Z108" i="1"/>
  <c r="Z109" i="1" s="1"/>
  <c r="U108" i="1"/>
  <c r="Q108" i="1"/>
  <c r="Q109" i="1" s="1"/>
  <c r="N108" i="1"/>
  <c r="N109" i="1" s="1"/>
  <c r="K108" i="1"/>
  <c r="K109" i="1" s="1"/>
  <c r="H108" i="1"/>
  <c r="H109" i="1" s="1"/>
  <c r="FZ106" i="1"/>
  <c r="FK106" i="1"/>
  <c r="ES106" i="1"/>
  <c r="ED106" i="1"/>
  <c r="DL106" i="1"/>
  <c r="CW106" i="1"/>
  <c r="CH106" i="1"/>
  <c r="BP106" i="1"/>
  <c r="BA106" i="1"/>
  <c r="AL106" i="1"/>
  <c r="W106" i="1"/>
  <c r="E106" i="1"/>
  <c r="GM105" i="1"/>
  <c r="GI105" i="1"/>
  <c r="GI106" i="1" s="1"/>
  <c r="GF105" i="1"/>
  <c r="GF106" i="1" s="1"/>
  <c r="GC105" i="1"/>
  <c r="GC106" i="1" s="1"/>
  <c r="FX105" i="1"/>
  <c r="FT105" i="1"/>
  <c r="FT106" i="1" s="1"/>
  <c r="FQ105" i="1"/>
  <c r="FQ106" i="1" s="1"/>
  <c r="FN105" i="1"/>
  <c r="FN106" i="1" s="1"/>
  <c r="FI105" i="1"/>
  <c r="FE105" i="1"/>
  <c r="FE106" i="1" s="1"/>
  <c r="FB105" i="1"/>
  <c r="FB106" i="1" s="1"/>
  <c r="EY105" i="1"/>
  <c r="EY106" i="1" s="1"/>
  <c r="EV105" i="1"/>
  <c r="EV106" i="1" s="1"/>
  <c r="EQ105" i="1"/>
  <c r="EM105" i="1"/>
  <c r="EM106" i="1" s="1"/>
  <c r="EJ105" i="1"/>
  <c r="EJ106" i="1" s="1"/>
  <c r="EG105" i="1"/>
  <c r="EG106" i="1" s="1"/>
  <c r="EB105" i="1"/>
  <c r="DX105" i="1"/>
  <c r="DX106" i="1" s="1"/>
  <c r="DU105" i="1"/>
  <c r="DU106" i="1" s="1"/>
  <c r="DR105" i="1"/>
  <c r="DR106" i="1" s="1"/>
  <c r="DO105" i="1"/>
  <c r="DO106" i="1" s="1"/>
  <c r="DJ105" i="1"/>
  <c r="DF105" i="1"/>
  <c r="DF106" i="1" s="1"/>
  <c r="DC105" i="1"/>
  <c r="DC106" i="1" s="1"/>
  <c r="CZ105" i="1"/>
  <c r="CZ106" i="1" s="1"/>
  <c r="CU105" i="1"/>
  <c r="CQ105" i="1"/>
  <c r="CQ106" i="1" s="1"/>
  <c r="CN105" i="1"/>
  <c r="CN106" i="1" s="1"/>
  <c r="CK105" i="1"/>
  <c r="CK106" i="1" s="1"/>
  <c r="CF105" i="1"/>
  <c r="CB105" i="1"/>
  <c r="CB106" i="1" s="1"/>
  <c r="BY105" i="1"/>
  <c r="BY106" i="1" s="1"/>
  <c r="BV105" i="1"/>
  <c r="BV106" i="1" s="1"/>
  <c r="BS105" i="1"/>
  <c r="BS106" i="1" s="1"/>
  <c r="BN105" i="1"/>
  <c r="BJ105" i="1"/>
  <c r="BJ106" i="1" s="1"/>
  <c r="BG105" i="1"/>
  <c r="BG106" i="1" s="1"/>
  <c r="BD105" i="1"/>
  <c r="BD106" i="1" s="1"/>
  <c r="AY105" i="1"/>
  <c r="AU105" i="1"/>
  <c r="AU106" i="1" s="1"/>
  <c r="AR105" i="1"/>
  <c r="AR106" i="1" s="1"/>
  <c r="AO105" i="1"/>
  <c r="AO106" i="1" s="1"/>
  <c r="AJ105" i="1"/>
  <c r="AF105" i="1"/>
  <c r="AF106" i="1" s="1"/>
  <c r="AC105" i="1"/>
  <c r="AC106" i="1" s="1"/>
  <c r="Z105" i="1"/>
  <c r="Z106" i="1" s="1"/>
  <c r="U105" i="1"/>
  <c r="Q105" i="1"/>
  <c r="Q106" i="1" s="1"/>
  <c r="N105" i="1"/>
  <c r="N106" i="1" s="1"/>
  <c r="K105" i="1"/>
  <c r="K106" i="1" s="1"/>
  <c r="H105" i="1"/>
  <c r="H106" i="1" s="1"/>
  <c r="FZ103" i="1"/>
  <c r="FK103" i="1"/>
  <c r="ES103" i="1"/>
  <c r="ED103" i="1"/>
  <c r="DL103" i="1"/>
  <c r="CW103" i="1"/>
  <c r="CH103" i="1"/>
  <c r="BP103" i="1"/>
  <c r="BA103" i="1"/>
  <c r="AL103" i="1"/>
  <c r="W103" i="1"/>
  <c r="E103" i="1"/>
  <c r="GM102" i="1"/>
  <c r="GI102" i="1"/>
  <c r="GI103" i="1" s="1"/>
  <c r="GF102" i="1"/>
  <c r="GF103" i="1" s="1"/>
  <c r="GC102" i="1"/>
  <c r="GC103" i="1" s="1"/>
  <c r="FX102" i="1"/>
  <c r="FT102" i="1"/>
  <c r="FT103" i="1" s="1"/>
  <c r="FQ102" i="1"/>
  <c r="FQ103" i="1" s="1"/>
  <c r="FN102" i="1"/>
  <c r="FN103" i="1" s="1"/>
  <c r="FI102" i="1"/>
  <c r="FE102" i="1"/>
  <c r="FE103" i="1" s="1"/>
  <c r="FB102" i="1"/>
  <c r="FB103" i="1" s="1"/>
  <c r="EY102" i="1"/>
  <c r="EY103" i="1" s="1"/>
  <c r="EV102" i="1"/>
  <c r="EV103" i="1" s="1"/>
  <c r="EQ102" i="1"/>
  <c r="EM102" i="1"/>
  <c r="EM103" i="1" s="1"/>
  <c r="EJ102" i="1"/>
  <c r="EJ103" i="1" s="1"/>
  <c r="EG102" i="1"/>
  <c r="EG103" i="1" s="1"/>
  <c r="EB102" i="1"/>
  <c r="DX102" i="1"/>
  <c r="DX103" i="1" s="1"/>
  <c r="DU102" i="1"/>
  <c r="DU103" i="1" s="1"/>
  <c r="DR102" i="1"/>
  <c r="DR103" i="1" s="1"/>
  <c r="DO102" i="1"/>
  <c r="DO103" i="1" s="1"/>
  <c r="DJ102" i="1"/>
  <c r="DF102" i="1"/>
  <c r="DF103" i="1" s="1"/>
  <c r="DC102" i="1"/>
  <c r="DC103" i="1" s="1"/>
  <c r="CZ102" i="1"/>
  <c r="CZ103" i="1" s="1"/>
  <c r="CU102" i="1"/>
  <c r="CQ102" i="1"/>
  <c r="CQ103" i="1" s="1"/>
  <c r="CN102" i="1"/>
  <c r="CN103" i="1" s="1"/>
  <c r="CK102" i="1"/>
  <c r="CK103" i="1" s="1"/>
  <c r="CF102" i="1"/>
  <c r="CB102" i="1"/>
  <c r="CB103" i="1" s="1"/>
  <c r="BY102" i="1"/>
  <c r="BY103" i="1" s="1"/>
  <c r="BV102" i="1"/>
  <c r="BV103" i="1" s="1"/>
  <c r="BS102" i="1"/>
  <c r="BS103" i="1" s="1"/>
  <c r="BN102" i="1"/>
  <c r="BJ102" i="1"/>
  <c r="BJ103" i="1" s="1"/>
  <c r="BG102" i="1"/>
  <c r="BG103" i="1" s="1"/>
  <c r="BD102" i="1"/>
  <c r="BD103" i="1" s="1"/>
  <c r="AY102" i="1"/>
  <c r="AU102" i="1"/>
  <c r="AU103" i="1" s="1"/>
  <c r="AR102" i="1"/>
  <c r="AR103" i="1" s="1"/>
  <c r="AO102" i="1"/>
  <c r="AO103" i="1" s="1"/>
  <c r="AJ102" i="1"/>
  <c r="AF102" i="1"/>
  <c r="AF103" i="1" s="1"/>
  <c r="AC102" i="1"/>
  <c r="AC103" i="1" s="1"/>
  <c r="Z102" i="1"/>
  <c r="Z103" i="1" s="1"/>
  <c r="U102" i="1"/>
  <c r="Q102" i="1"/>
  <c r="Q103" i="1" s="1"/>
  <c r="N102" i="1"/>
  <c r="N103" i="1" s="1"/>
  <c r="K102" i="1"/>
  <c r="K103" i="1" s="1"/>
  <c r="H102" i="1"/>
  <c r="H103" i="1" s="1"/>
  <c r="FZ100" i="1"/>
  <c r="FK100" i="1"/>
  <c r="ES100" i="1"/>
  <c r="ED100" i="1"/>
  <c r="DL100" i="1"/>
  <c r="CW100" i="1"/>
  <c r="CH100" i="1"/>
  <c r="BP100" i="1"/>
  <c r="BA100" i="1"/>
  <c r="AL100" i="1"/>
  <c r="W100" i="1"/>
  <c r="E100" i="1"/>
  <c r="GM99" i="1"/>
  <c r="GI99" i="1"/>
  <c r="GI100" i="1" s="1"/>
  <c r="GF99" i="1"/>
  <c r="GF100" i="1" s="1"/>
  <c r="GC99" i="1"/>
  <c r="GC100" i="1" s="1"/>
  <c r="FX99" i="1"/>
  <c r="FT99" i="1"/>
  <c r="FT100" i="1" s="1"/>
  <c r="FQ99" i="1"/>
  <c r="FQ100" i="1" s="1"/>
  <c r="FN99" i="1"/>
  <c r="FN100" i="1" s="1"/>
  <c r="FI99" i="1"/>
  <c r="FE99" i="1"/>
  <c r="FE100" i="1" s="1"/>
  <c r="FB99" i="1"/>
  <c r="FB100" i="1" s="1"/>
  <c r="EY99" i="1"/>
  <c r="EY100" i="1" s="1"/>
  <c r="EV99" i="1"/>
  <c r="EV100" i="1" s="1"/>
  <c r="EQ99" i="1"/>
  <c r="EM99" i="1"/>
  <c r="EM100" i="1" s="1"/>
  <c r="EJ99" i="1"/>
  <c r="EJ100" i="1" s="1"/>
  <c r="EG99" i="1"/>
  <c r="EG100" i="1" s="1"/>
  <c r="EB99" i="1"/>
  <c r="DX99" i="1"/>
  <c r="DX100" i="1" s="1"/>
  <c r="DU99" i="1"/>
  <c r="DU100" i="1" s="1"/>
  <c r="DR99" i="1"/>
  <c r="DR100" i="1" s="1"/>
  <c r="DO99" i="1"/>
  <c r="DO100" i="1" s="1"/>
  <c r="DJ99" i="1"/>
  <c r="DF99" i="1"/>
  <c r="DF100" i="1" s="1"/>
  <c r="DC99" i="1"/>
  <c r="DC100" i="1" s="1"/>
  <c r="CZ99" i="1"/>
  <c r="CZ100" i="1" s="1"/>
  <c r="CU99" i="1"/>
  <c r="CQ99" i="1"/>
  <c r="CQ100" i="1" s="1"/>
  <c r="CN99" i="1"/>
  <c r="CN100" i="1" s="1"/>
  <c r="CK99" i="1"/>
  <c r="CK100" i="1" s="1"/>
  <c r="CF99" i="1"/>
  <c r="CB99" i="1"/>
  <c r="CB100" i="1" s="1"/>
  <c r="BY99" i="1"/>
  <c r="BY100" i="1" s="1"/>
  <c r="BV99" i="1"/>
  <c r="BV100" i="1" s="1"/>
  <c r="BS99" i="1"/>
  <c r="BS100" i="1" s="1"/>
  <c r="BN99" i="1"/>
  <c r="BJ99" i="1"/>
  <c r="BJ100" i="1" s="1"/>
  <c r="BG99" i="1"/>
  <c r="BG100" i="1" s="1"/>
  <c r="BD99" i="1"/>
  <c r="BD100" i="1" s="1"/>
  <c r="AY99" i="1"/>
  <c r="AU99" i="1"/>
  <c r="AU100" i="1" s="1"/>
  <c r="AR99" i="1"/>
  <c r="AR100" i="1" s="1"/>
  <c r="AO99" i="1"/>
  <c r="AO100" i="1" s="1"/>
  <c r="AJ99" i="1"/>
  <c r="AF99" i="1"/>
  <c r="AF100" i="1" s="1"/>
  <c r="AC99" i="1"/>
  <c r="AC100" i="1" s="1"/>
  <c r="Z99" i="1"/>
  <c r="Z100" i="1" s="1"/>
  <c r="U99" i="1"/>
  <c r="Q99" i="1"/>
  <c r="Q100" i="1" s="1"/>
  <c r="N99" i="1"/>
  <c r="N100" i="1" s="1"/>
  <c r="K99" i="1"/>
  <c r="K100" i="1" s="1"/>
  <c r="H99" i="1"/>
  <c r="H100" i="1" s="1"/>
  <c r="FZ97" i="1"/>
  <c r="FK97" i="1"/>
  <c r="ES97" i="1"/>
  <c r="ED97" i="1"/>
  <c r="DL97" i="1"/>
  <c r="CW97" i="1"/>
  <c r="CH97" i="1"/>
  <c r="BP97" i="1"/>
  <c r="BA97" i="1"/>
  <c r="AL97" i="1"/>
  <c r="W97" i="1"/>
  <c r="E97" i="1"/>
  <c r="GM96" i="1"/>
  <c r="GI96" i="1"/>
  <c r="GI97" i="1" s="1"/>
  <c r="GF96" i="1"/>
  <c r="GF97" i="1" s="1"/>
  <c r="GC96" i="1"/>
  <c r="GC97" i="1" s="1"/>
  <c r="FX96" i="1"/>
  <c r="FT96" i="1"/>
  <c r="FT97" i="1" s="1"/>
  <c r="FQ96" i="1"/>
  <c r="FQ97" i="1" s="1"/>
  <c r="FN96" i="1"/>
  <c r="FN97" i="1" s="1"/>
  <c r="FI96" i="1"/>
  <c r="FE96" i="1"/>
  <c r="FE97" i="1" s="1"/>
  <c r="FB96" i="1"/>
  <c r="FB97" i="1" s="1"/>
  <c r="EY96" i="1"/>
  <c r="EY97" i="1" s="1"/>
  <c r="EV96" i="1"/>
  <c r="EV97" i="1" s="1"/>
  <c r="EQ96" i="1"/>
  <c r="EM96" i="1"/>
  <c r="EM97" i="1" s="1"/>
  <c r="EJ96" i="1"/>
  <c r="EJ97" i="1" s="1"/>
  <c r="EG96" i="1"/>
  <c r="EG97" i="1" s="1"/>
  <c r="EB96" i="1"/>
  <c r="DX96" i="1"/>
  <c r="DX97" i="1" s="1"/>
  <c r="DU96" i="1"/>
  <c r="DU97" i="1" s="1"/>
  <c r="DR96" i="1"/>
  <c r="DR97" i="1" s="1"/>
  <c r="DO96" i="1"/>
  <c r="DO97" i="1" s="1"/>
  <c r="DJ96" i="1"/>
  <c r="DF96" i="1"/>
  <c r="DF97" i="1" s="1"/>
  <c r="DC96" i="1"/>
  <c r="DC97" i="1" s="1"/>
  <c r="CZ96" i="1"/>
  <c r="CZ97" i="1" s="1"/>
  <c r="CU96" i="1"/>
  <c r="CQ96" i="1"/>
  <c r="CQ97" i="1" s="1"/>
  <c r="CN96" i="1"/>
  <c r="CN97" i="1" s="1"/>
  <c r="CK96" i="1"/>
  <c r="CK97" i="1" s="1"/>
  <c r="CF96" i="1"/>
  <c r="CB96" i="1"/>
  <c r="CB97" i="1" s="1"/>
  <c r="BY96" i="1"/>
  <c r="BY97" i="1" s="1"/>
  <c r="BV96" i="1"/>
  <c r="BV97" i="1" s="1"/>
  <c r="BS96" i="1"/>
  <c r="BS97" i="1" s="1"/>
  <c r="BN96" i="1"/>
  <c r="BJ96" i="1"/>
  <c r="BJ97" i="1" s="1"/>
  <c r="BG96" i="1"/>
  <c r="BG97" i="1" s="1"/>
  <c r="BD96" i="1"/>
  <c r="BD97" i="1" s="1"/>
  <c r="AY96" i="1"/>
  <c r="AU96" i="1"/>
  <c r="AU97" i="1" s="1"/>
  <c r="AR96" i="1"/>
  <c r="AR97" i="1" s="1"/>
  <c r="AO96" i="1"/>
  <c r="AO97" i="1" s="1"/>
  <c r="AJ96" i="1"/>
  <c r="AF96" i="1"/>
  <c r="AF97" i="1" s="1"/>
  <c r="AC96" i="1"/>
  <c r="AC97" i="1" s="1"/>
  <c r="Z96" i="1"/>
  <c r="Z97" i="1" s="1"/>
  <c r="U96" i="1"/>
  <c r="Q96" i="1"/>
  <c r="Q97" i="1" s="1"/>
  <c r="N96" i="1"/>
  <c r="N97" i="1" s="1"/>
  <c r="K96" i="1"/>
  <c r="K97" i="1" s="1"/>
  <c r="H96" i="1"/>
  <c r="H97" i="1" s="1"/>
  <c r="FZ94" i="1"/>
  <c r="FK94" i="1"/>
  <c r="ES94" i="1"/>
  <c r="ED94" i="1"/>
  <c r="DL94" i="1"/>
  <c r="CW94" i="1"/>
  <c r="CH94" i="1"/>
  <c r="BP94" i="1"/>
  <c r="BA94" i="1"/>
  <c r="AL94" i="1"/>
  <c r="W94" i="1"/>
  <c r="E94" i="1"/>
  <c r="GM93" i="1"/>
  <c r="GI93" i="1"/>
  <c r="GI94" i="1" s="1"/>
  <c r="GF93" i="1"/>
  <c r="GF94" i="1" s="1"/>
  <c r="GC93" i="1"/>
  <c r="GC94" i="1" s="1"/>
  <c r="FX93" i="1"/>
  <c r="FT93" i="1"/>
  <c r="FT94" i="1" s="1"/>
  <c r="FQ93" i="1"/>
  <c r="FQ94" i="1" s="1"/>
  <c r="FN93" i="1"/>
  <c r="FN94" i="1" s="1"/>
  <c r="FI93" i="1"/>
  <c r="FE93" i="1"/>
  <c r="FE94" i="1" s="1"/>
  <c r="FB93" i="1"/>
  <c r="FB94" i="1" s="1"/>
  <c r="EY93" i="1"/>
  <c r="EY94" i="1" s="1"/>
  <c r="EV93" i="1"/>
  <c r="EV94" i="1" s="1"/>
  <c r="EQ93" i="1"/>
  <c r="EM93" i="1"/>
  <c r="EM94" i="1" s="1"/>
  <c r="EJ93" i="1"/>
  <c r="EJ94" i="1" s="1"/>
  <c r="EG93" i="1"/>
  <c r="EG94" i="1" s="1"/>
  <c r="EB93" i="1"/>
  <c r="DX93" i="1"/>
  <c r="DX94" i="1" s="1"/>
  <c r="DU93" i="1"/>
  <c r="DU94" i="1" s="1"/>
  <c r="DR93" i="1"/>
  <c r="DR94" i="1" s="1"/>
  <c r="DO93" i="1"/>
  <c r="DO94" i="1" s="1"/>
  <c r="DJ93" i="1"/>
  <c r="DF93" i="1"/>
  <c r="DF94" i="1" s="1"/>
  <c r="DC93" i="1"/>
  <c r="DC94" i="1" s="1"/>
  <c r="CZ93" i="1"/>
  <c r="CZ94" i="1" s="1"/>
  <c r="CU93" i="1"/>
  <c r="CQ93" i="1"/>
  <c r="CQ94" i="1" s="1"/>
  <c r="CN93" i="1"/>
  <c r="CN94" i="1" s="1"/>
  <c r="CK93" i="1"/>
  <c r="CK94" i="1" s="1"/>
  <c r="CF93" i="1"/>
  <c r="CB93" i="1"/>
  <c r="CB94" i="1" s="1"/>
  <c r="BY93" i="1"/>
  <c r="BY94" i="1" s="1"/>
  <c r="BV93" i="1"/>
  <c r="BV94" i="1" s="1"/>
  <c r="BS93" i="1"/>
  <c r="BS94" i="1" s="1"/>
  <c r="BN93" i="1"/>
  <c r="BJ93" i="1"/>
  <c r="BJ94" i="1" s="1"/>
  <c r="BG93" i="1"/>
  <c r="BG94" i="1" s="1"/>
  <c r="BD93" i="1"/>
  <c r="BD94" i="1" s="1"/>
  <c r="AY93" i="1"/>
  <c r="AU93" i="1"/>
  <c r="AU94" i="1" s="1"/>
  <c r="AR93" i="1"/>
  <c r="AR94" i="1" s="1"/>
  <c r="AO93" i="1"/>
  <c r="AO94" i="1" s="1"/>
  <c r="AJ93" i="1"/>
  <c r="AF93" i="1"/>
  <c r="AF94" i="1" s="1"/>
  <c r="AC93" i="1"/>
  <c r="AC94" i="1" s="1"/>
  <c r="Z93" i="1"/>
  <c r="Z94" i="1" s="1"/>
  <c r="U93" i="1"/>
  <c r="Q93" i="1"/>
  <c r="Q94" i="1" s="1"/>
  <c r="N93" i="1"/>
  <c r="N94" i="1" s="1"/>
  <c r="K93" i="1"/>
  <c r="K94" i="1" s="1"/>
  <c r="H93" i="1"/>
  <c r="H94" i="1" s="1"/>
  <c r="FZ91" i="1"/>
  <c r="FK91" i="1"/>
  <c r="ES91" i="1"/>
  <c r="ED91" i="1"/>
  <c r="DL91" i="1"/>
  <c r="CW91" i="1"/>
  <c r="CH91" i="1"/>
  <c r="BP91" i="1"/>
  <c r="BA91" i="1"/>
  <c r="AL91" i="1"/>
  <c r="W91" i="1"/>
  <c r="E91" i="1"/>
  <c r="GM90" i="1"/>
  <c r="GI90" i="1"/>
  <c r="GI91" i="1" s="1"/>
  <c r="GF90" i="1"/>
  <c r="GF91" i="1" s="1"/>
  <c r="GC90" i="1"/>
  <c r="GC91" i="1" s="1"/>
  <c r="FX90" i="1"/>
  <c r="FT90" i="1"/>
  <c r="FT91" i="1" s="1"/>
  <c r="FQ90" i="1"/>
  <c r="FQ91" i="1" s="1"/>
  <c r="FN90" i="1"/>
  <c r="FN91" i="1" s="1"/>
  <c r="FI90" i="1"/>
  <c r="FE90" i="1"/>
  <c r="FE91" i="1" s="1"/>
  <c r="FB90" i="1"/>
  <c r="FB91" i="1" s="1"/>
  <c r="EY90" i="1"/>
  <c r="EY91" i="1" s="1"/>
  <c r="EV90" i="1"/>
  <c r="EV91" i="1" s="1"/>
  <c r="EQ90" i="1"/>
  <c r="EM90" i="1"/>
  <c r="EM91" i="1" s="1"/>
  <c r="EJ90" i="1"/>
  <c r="EJ91" i="1" s="1"/>
  <c r="EG90" i="1"/>
  <c r="EG91" i="1" s="1"/>
  <c r="EB90" i="1"/>
  <c r="DX90" i="1"/>
  <c r="DX91" i="1" s="1"/>
  <c r="DU90" i="1"/>
  <c r="DU91" i="1" s="1"/>
  <c r="DR90" i="1"/>
  <c r="DR91" i="1" s="1"/>
  <c r="DO90" i="1"/>
  <c r="DO91" i="1" s="1"/>
  <c r="DJ90" i="1"/>
  <c r="DF90" i="1"/>
  <c r="DF91" i="1" s="1"/>
  <c r="DC90" i="1"/>
  <c r="DC91" i="1" s="1"/>
  <c r="CZ90" i="1"/>
  <c r="CZ91" i="1" s="1"/>
  <c r="CU90" i="1"/>
  <c r="CQ90" i="1"/>
  <c r="CQ91" i="1" s="1"/>
  <c r="CN90" i="1"/>
  <c r="CN91" i="1" s="1"/>
  <c r="CK90" i="1"/>
  <c r="CK91" i="1" s="1"/>
  <c r="CF90" i="1"/>
  <c r="CB90" i="1"/>
  <c r="CB91" i="1" s="1"/>
  <c r="BY90" i="1"/>
  <c r="BY91" i="1" s="1"/>
  <c r="BV90" i="1"/>
  <c r="BV91" i="1" s="1"/>
  <c r="BS90" i="1"/>
  <c r="BS91" i="1" s="1"/>
  <c r="BN90" i="1"/>
  <c r="BJ90" i="1"/>
  <c r="BJ91" i="1" s="1"/>
  <c r="BG90" i="1"/>
  <c r="BG91" i="1" s="1"/>
  <c r="BD90" i="1"/>
  <c r="BD91" i="1" s="1"/>
  <c r="AY90" i="1"/>
  <c r="AU90" i="1"/>
  <c r="AU91" i="1" s="1"/>
  <c r="AR90" i="1"/>
  <c r="AR91" i="1" s="1"/>
  <c r="AO90" i="1"/>
  <c r="AO91" i="1" s="1"/>
  <c r="AJ90" i="1"/>
  <c r="AF90" i="1"/>
  <c r="AF91" i="1" s="1"/>
  <c r="AC90" i="1"/>
  <c r="AC91" i="1" s="1"/>
  <c r="Z90" i="1"/>
  <c r="Z91" i="1" s="1"/>
  <c r="U90" i="1"/>
  <c r="Q90" i="1"/>
  <c r="Q91" i="1" s="1"/>
  <c r="N90" i="1"/>
  <c r="N91" i="1" s="1"/>
  <c r="K90" i="1"/>
  <c r="K91" i="1" s="1"/>
  <c r="H90" i="1"/>
  <c r="H91" i="1" s="1"/>
  <c r="T91" i="1" s="1"/>
  <c r="FZ88" i="1"/>
  <c r="FK88" i="1"/>
  <c r="ES88" i="1"/>
  <c r="ED88" i="1"/>
  <c r="DL88" i="1"/>
  <c r="CW88" i="1"/>
  <c r="CH88" i="1"/>
  <c r="BP88" i="1"/>
  <c r="BA88" i="1"/>
  <c r="AL88" i="1"/>
  <c r="W88" i="1"/>
  <c r="E88" i="1"/>
  <c r="GM87" i="1"/>
  <c r="GI87" i="1"/>
  <c r="GI88" i="1" s="1"/>
  <c r="GF87" i="1"/>
  <c r="GF88" i="1" s="1"/>
  <c r="GC87" i="1"/>
  <c r="GC88" i="1" s="1"/>
  <c r="FX87" i="1"/>
  <c r="FT87" i="1"/>
  <c r="FT88" i="1" s="1"/>
  <c r="FQ87" i="1"/>
  <c r="FQ88" i="1" s="1"/>
  <c r="FN87" i="1"/>
  <c r="FN88" i="1" s="1"/>
  <c r="FI87" i="1"/>
  <c r="FE87" i="1"/>
  <c r="FE88" i="1" s="1"/>
  <c r="FB87" i="1"/>
  <c r="FB88" i="1" s="1"/>
  <c r="EY87" i="1"/>
  <c r="EY88" i="1" s="1"/>
  <c r="EV87" i="1"/>
  <c r="EV88" i="1" s="1"/>
  <c r="EQ87" i="1"/>
  <c r="EM87" i="1"/>
  <c r="EM88" i="1" s="1"/>
  <c r="EJ87" i="1"/>
  <c r="EJ88" i="1" s="1"/>
  <c r="EG87" i="1"/>
  <c r="EG88" i="1" s="1"/>
  <c r="EB87" i="1"/>
  <c r="DX87" i="1"/>
  <c r="DX88" i="1" s="1"/>
  <c r="DU87" i="1"/>
  <c r="DU88" i="1" s="1"/>
  <c r="DR87" i="1"/>
  <c r="DR88" i="1" s="1"/>
  <c r="DO87" i="1"/>
  <c r="DO88" i="1" s="1"/>
  <c r="EA88" i="1" s="1"/>
  <c r="EA87" i="1" s="1"/>
  <c r="DJ87" i="1"/>
  <c r="DF87" i="1"/>
  <c r="DF88" i="1" s="1"/>
  <c r="DC87" i="1"/>
  <c r="DC88" i="1" s="1"/>
  <c r="CZ87" i="1"/>
  <c r="CZ88" i="1" s="1"/>
  <c r="CU87" i="1"/>
  <c r="CQ87" i="1"/>
  <c r="CQ88" i="1" s="1"/>
  <c r="CN87" i="1"/>
  <c r="CN88" i="1" s="1"/>
  <c r="CK87" i="1"/>
  <c r="CK88" i="1" s="1"/>
  <c r="CF87" i="1"/>
  <c r="CB87" i="1"/>
  <c r="CB88" i="1" s="1"/>
  <c r="BY87" i="1"/>
  <c r="BY88" i="1" s="1"/>
  <c r="BV87" i="1"/>
  <c r="BV88" i="1" s="1"/>
  <c r="BS87" i="1"/>
  <c r="BS88" i="1" s="1"/>
  <c r="BN87" i="1"/>
  <c r="BJ87" i="1"/>
  <c r="BJ88" i="1" s="1"/>
  <c r="BG87" i="1"/>
  <c r="BG88" i="1" s="1"/>
  <c r="BD87" i="1"/>
  <c r="BD88" i="1" s="1"/>
  <c r="AY87" i="1"/>
  <c r="AU87" i="1"/>
  <c r="AU88" i="1" s="1"/>
  <c r="AR87" i="1"/>
  <c r="AR88" i="1" s="1"/>
  <c r="AO87" i="1"/>
  <c r="AO88" i="1" s="1"/>
  <c r="AJ87" i="1"/>
  <c r="AF87" i="1"/>
  <c r="AF88" i="1" s="1"/>
  <c r="AC87" i="1"/>
  <c r="AC88" i="1" s="1"/>
  <c r="Z87" i="1"/>
  <c r="Z88" i="1" s="1"/>
  <c r="U87" i="1"/>
  <c r="Q87" i="1"/>
  <c r="Q88" i="1" s="1"/>
  <c r="N87" i="1"/>
  <c r="N88" i="1" s="1"/>
  <c r="K87" i="1"/>
  <c r="K88" i="1" s="1"/>
  <c r="H87" i="1"/>
  <c r="H88" i="1" s="1"/>
  <c r="FZ85" i="1"/>
  <c r="FK85" i="1"/>
  <c r="ES85" i="1"/>
  <c r="ED85" i="1"/>
  <c r="DL85" i="1"/>
  <c r="CW85" i="1"/>
  <c r="CH85" i="1"/>
  <c r="BP85" i="1"/>
  <c r="BA85" i="1"/>
  <c r="AL85" i="1"/>
  <c r="W85" i="1"/>
  <c r="E85" i="1"/>
  <c r="GM84" i="1"/>
  <c r="GI84" i="1"/>
  <c r="GI85" i="1" s="1"/>
  <c r="GF84" i="1"/>
  <c r="GF85" i="1" s="1"/>
  <c r="GC84" i="1"/>
  <c r="GC85" i="1" s="1"/>
  <c r="FX84" i="1"/>
  <c r="FT84" i="1"/>
  <c r="FT85" i="1" s="1"/>
  <c r="FQ84" i="1"/>
  <c r="FQ85" i="1" s="1"/>
  <c r="FN84" i="1"/>
  <c r="FN85" i="1" s="1"/>
  <c r="FI84" i="1"/>
  <c r="FE84" i="1"/>
  <c r="FE85" i="1" s="1"/>
  <c r="FB84" i="1"/>
  <c r="FB85" i="1" s="1"/>
  <c r="EY84" i="1"/>
  <c r="EY85" i="1" s="1"/>
  <c r="EV84" i="1"/>
  <c r="EV85" i="1" s="1"/>
  <c r="FH85" i="1" s="1"/>
  <c r="FH84" i="1" s="1"/>
  <c r="EQ84" i="1"/>
  <c r="EM84" i="1"/>
  <c r="EM85" i="1" s="1"/>
  <c r="EJ84" i="1"/>
  <c r="EJ85" i="1" s="1"/>
  <c r="EG84" i="1"/>
  <c r="EG85" i="1" s="1"/>
  <c r="EB84" i="1"/>
  <c r="DX84" i="1"/>
  <c r="DX85" i="1" s="1"/>
  <c r="DU84" i="1"/>
  <c r="DU85" i="1" s="1"/>
  <c r="DR84" i="1"/>
  <c r="DR85" i="1" s="1"/>
  <c r="DO84" i="1"/>
  <c r="DO85" i="1" s="1"/>
  <c r="DJ84" i="1"/>
  <c r="DF84" i="1"/>
  <c r="DF85" i="1" s="1"/>
  <c r="DC84" i="1"/>
  <c r="DC85" i="1" s="1"/>
  <c r="CZ84" i="1"/>
  <c r="CZ85" i="1" s="1"/>
  <c r="CU84" i="1"/>
  <c r="CQ84" i="1"/>
  <c r="CQ85" i="1" s="1"/>
  <c r="CN84" i="1"/>
  <c r="CN85" i="1" s="1"/>
  <c r="CK84" i="1"/>
  <c r="CK85" i="1" s="1"/>
  <c r="CF84" i="1"/>
  <c r="CB84" i="1"/>
  <c r="CB85" i="1" s="1"/>
  <c r="BY84" i="1"/>
  <c r="BY85" i="1" s="1"/>
  <c r="BV84" i="1"/>
  <c r="BV85" i="1" s="1"/>
  <c r="BS84" i="1"/>
  <c r="BS85" i="1" s="1"/>
  <c r="BN84" i="1"/>
  <c r="BJ84" i="1"/>
  <c r="BJ85" i="1" s="1"/>
  <c r="BG84" i="1"/>
  <c r="BG85" i="1" s="1"/>
  <c r="BD84" i="1"/>
  <c r="BD85" i="1" s="1"/>
  <c r="AY84" i="1"/>
  <c r="AU84" i="1"/>
  <c r="AU85" i="1" s="1"/>
  <c r="AR84" i="1"/>
  <c r="AR85" i="1" s="1"/>
  <c r="AO84" i="1"/>
  <c r="AO85" i="1" s="1"/>
  <c r="AJ84" i="1"/>
  <c r="AF84" i="1"/>
  <c r="AF85" i="1" s="1"/>
  <c r="AC84" i="1"/>
  <c r="AC85" i="1" s="1"/>
  <c r="Z84" i="1"/>
  <c r="Z85" i="1" s="1"/>
  <c r="U84" i="1"/>
  <c r="Q84" i="1"/>
  <c r="Q85" i="1" s="1"/>
  <c r="N84" i="1"/>
  <c r="N85" i="1" s="1"/>
  <c r="K84" i="1"/>
  <c r="K85" i="1" s="1"/>
  <c r="H84" i="1"/>
  <c r="H85" i="1" s="1"/>
  <c r="FZ82" i="1"/>
  <c r="FK82" i="1"/>
  <c r="ES82" i="1"/>
  <c r="ED82" i="1"/>
  <c r="DL82" i="1"/>
  <c r="CW82" i="1"/>
  <c r="CH82" i="1"/>
  <c r="BP82" i="1"/>
  <c r="BA82" i="1"/>
  <c r="AL82" i="1"/>
  <c r="W82" i="1"/>
  <c r="E82" i="1"/>
  <c r="GM81" i="1"/>
  <c r="GI81" i="1"/>
  <c r="GI82" i="1" s="1"/>
  <c r="GF81" i="1"/>
  <c r="GF82" i="1" s="1"/>
  <c r="GC81" i="1"/>
  <c r="GC82" i="1" s="1"/>
  <c r="FX81" i="1"/>
  <c r="FT81" i="1"/>
  <c r="FT82" i="1" s="1"/>
  <c r="FQ81" i="1"/>
  <c r="FQ82" i="1" s="1"/>
  <c r="FN81" i="1"/>
  <c r="FN82" i="1" s="1"/>
  <c r="FI81" i="1"/>
  <c r="FE81" i="1"/>
  <c r="FE82" i="1" s="1"/>
  <c r="FB81" i="1"/>
  <c r="FB82" i="1" s="1"/>
  <c r="EY81" i="1"/>
  <c r="EY82" i="1" s="1"/>
  <c r="EV81" i="1"/>
  <c r="EV82" i="1" s="1"/>
  <c r="EQ81" i="1"/>
  <c r="EM81" i="1"/>
  <c r="EM82" i="1" s="1"/>
  <c r="EJ81" i="1"/>
  <c r="EJ82" i="1" s="1"/>
  <c r="EG81" i="1"/>
  <c r="EG82" i="1" s="1"/>
  <c r="EB81" i="1"/>
  <c r="DX81" i="1"/>
  <c r="DX82" i="1" s="1"/>
  <c r="DU81" i="1"/>
  <c r="DU82" i="1" s="1"/>
  <c r="DR81" i="1"/>
  <c r="DR82" i="1" s="1"/>
  <c r="DO81" i="1"/>
  <c r="DO82" i="1" s="1"/>
  <c r="EA82" i="1" s="1"/>
  <c r="EA81" i="1" s="1"/>
  <c r="DJ81" i="1"/>
  <c r="DF81" i="1"/>
  <c r="DF82" i="1" s="1"/>
  <c r="DC81" i="1"/>
  <c r="DC82" i="1" s="1"/>
  <c r="CZ81" i="1"/>
  <c r="CZ82" i="1" s="1"/>
  <c r="CU81" i="1"/>
  <c r="CQ81" i="1"/>
  <c r="CQ82" i="1" s="1"/>
  <c r="CN81" i="1"/>
  <c r="CN82" i="1" s="1"/>
  <c r="CK81" i="1"/>
  <c r="CK82" i="1" s="1"/>
  <c r="CF81" i="1"/>
  <c r="CB81" i="1"/>
  <c r="CB82" i="1" s="1"/>
  <c r="BY81" i="1"/>
  <c r="BY82" i="1" s="1"/>
  <c r="BV81" i="1"/>
  <c r="BV82" i="1" s="1"/>
  <c r="BS81" i="1"/>
  <c r="BS82" i="1" s="1"/>
  <c r="BN81" i="1"/>
  <c r="BJ81" i="1"/>
  <c r="BJ82" i="1" s="1"/>
  <c r="BG81" i="1"/>
  <c r="BG82" i="1" s="1"/>
  <c r="BD81" i="1"/>
  <c r="BD82" i="1" s="1"/>
  <c r="AY81" i="1"/>
  <c r="AU81" i="1"/>
  <c r="AU82" i="1" s="1"/>
  <c r="AR81" i="1"/>
  <c r="AR82" i="1" s="1"/>
  <c r="AO81" i="1"/>
  <c r="AO82" i="1" s="1"/>
  <c r="AJ81" i="1"/>
  <c r="AF81" i="1"/>
  <c r="AF82" i="1" s="1"/>
  <c r="AC81" i="1"/>
  <c r="AC82" i="1" s="1"/>
  <c r="Z81" i="1"/>
  <c r="Z82" i="1" s="1"/>
  <c r="U81" i="1"/>
  <c r="Q81" i="1"/>
  <c r="Q82" i="1" s="1"/>
  <c r="N81" i="1"/>
  <c r="N82" i="1" s="1"/>
  <c r="K81" i="1"/>
  <c r="K82" i="1" s="1"/>
  <c r="H81" i="1"/>
  <c r="H82" i="1" s="1"/>
  <c r="FZ79" i="1"/>
  <c r="FK79" i="1"/>
  <c r="ES79" i="1"/>
  <c r="ED79" i="1"/>
  <c r="DL79" i="1"/>
  <c r="CW79" i="1"/>
  <c r="CH79" i="1"/>
  <c r="BP79" i="1"/>
  <c r="BA79" i="1"/>
  <c r="AL79" i="1"/>
  <c r="W79" i="1"/>
  <c r="E79" i="1"/>
  <c r="GM78" i="1"/>
  <c r="GI78" i="1"/>
  <c r="GI79" i="1" s="1"/>
  <c r="GF78" i="1"/>
  <c r="GF79" i="1" s="1"/>
  <c r="GC78" i="1"/>
  <c r="GC79" i="1" s="1"/>
  <c r="FX78" i="1"/>
  <c r="FT78" i="1"/>
  <c r="FT79" i="1" s="1"/>
  <c r="FQ78" i="1"/>
  <c r="FQ79" i="1" s="1"/>
  <c r="FN78" i="1"/>
  <c r="FN79" i="1" s="1"/>
  <c r="FI78" i="1"/>
  <c r="FE78" i="1"/>
  <c r="FE79" i="1" s="1"/>
  <c r="FB78" i="1"/>
  <c r="FB79" i="1" s="1"/>
  <c r="EY78" i="1"/>
  <c r="EY79" i="1" s="1"/>
  <c r="EV78" i="1"/>
  <c r="EV79" i="1" s="1"/>
  <c r="EQ78" i="1"/>
  <c r="EM78" i="1"/>
  <c r="EM79" i="1" s="1"/>
  <c r="EJ78" i="1"/>
  <c r="EJ79" i="1" s="1"/>
  <c r="EG78" i="1"/>
  <c r="EG79" i="1" s="1"/>
  <c r="EB78" i="1"/>
  <c r="DX78" i="1"/>
  <c r="DX79" i="1" s="1"/>
  <c r="DU78" i="1"/>
  <c r="DU79" i="1" s="1"/>
  <c r="DR78" i="1"/>
  <c r="DR79" i="1" s="1"/>
  <c r="DO78" i="1"/>
  <c r="DO79" i="1" s="1"/>
  <c r="DJ78" i="1"/>
  <c r="DF78" i="1"/>
  <c r="DF79" i="1" s="1"/>
  <c r="DC78" i="1"/>
  <c r="DC79" i="1" s="1"/>
  <c r="CZ78" i="1"/>
  <c r="CZ79" i="1" s="1"/>
  <c r="CU78" i="1"/>
  <c r="CQ78" i="1"/>
  <c r="CQ79" i="1" s="1"/>
  <c r="CN78" i="1"/>
  <c r="CN79" i="1" s="1"/>
  <c r="CK78" i="1"/>
  <c r="CK79" i="1" s="1"/>
  <c r="CF78" i="1"/>
  <c r="CB78" i="1"/>
  <c r="CB79" i="1" s="1"/>
  <c r="BY78" i="1"/>
  <c r="BY79" i="1" s="1"/>
  <c r="BV78" i="1"/>
  <c r="BV79" i="1" s="1"/>
  <c r="BS78" i="1"/>
  <c r="BS79" i="1" s="1"/>
  <c r="BN78" i="1"/>
  <c r="BJ78" i="1"/>
  <c r="BJ79" i="1" s="1"/>
  <c r="BG78" i="1"/>
  <c r="BG79" i="1" s="1"/>
  <c r="BD78" i="1"/>
  <c r="BD79" i="1" s="1"/>
  <c r="AY78" i="1"/>
  <c r="AU78" i="1"/>
  <c r="AU79" i="1" s="1"/>
  <c r="AR78" i="1"/>
  <c r="AR79" i="1" s="1"/>
  <c r="AO78" i="1"/>
  <c r="AO79" i="1" s="1"/>
  <c r="AJ78" i="1"/>
  <c r="AF78" i="1"/>
  <c r="AF79" i="1" s="1"/>
  <c r="AC78" i="1"/>
  <c r="AC79" i="1" s="1"/>
  <c r="Z78" i="1"/>
  <c r="Z79" i="1" s="1"/>
  <c r="U78" i="1"/>
  <c r="Q78" i="1"/>
  <c r="Q79" i="1" s="1"/>
  <c r="N78" i="1"/>
  <c r="N79" i="1" s="1"/>
  <c r="K78" i="1"/>
  <c r="K79" i="1" s="1"/>
  <c r="H78" i="1"/>
  <c r="H79" i="1" s="1"/>
  <c r="T79" i="1" s="1"/>
  <c r="FZ76" i="1"/>
  <c r="FK76" i="1"/>
  <c r="ES76" i="1"/>
  <c r="ED76" i="1"/>
  <c r="DL76" i="1"/>
  <c r="CW76" i="1"/>
  <c r="CH76" i="1"/>
  <c r="BP76" i="1"/>
  <c r="BA76" i="1"/>
  <c r="AL76" i="1"/>
  <c r="W76" i="1"/>
  <c r="E76" i="1"/>
  <c r="GM75" i="1"/>
  <c r="GI75" i="1"/>
  <c r="GI76" i="1" s="1"/>
  <c r="GF75" i="1"/>
  <c r="GF76" i="1" s="1"/>
  <c r="GC75" i="1"/>
  <c r="GC76" i="1" s="1"/>
  <c r="FX75" i="1"/>
  <c r="FT75" i="1"/>
  <c r="FT76" i="1" s="1"/>
  <c r="FQ75" i="1"/>
  <c r="FQ76" i="1" s="1"/>
  <c r="FN75" i="1"/>
  <c r="FN76" i="1" s="1"/>
  <c r="FI75" i="1"/>
  <c r="FE75" i="1"/>
  <c r="FE76" i="1" s="1"/>
  <c r="FB75" i="1"/>
  <c r="FB76" i="1" s="1"/>
  <c r="EY75" i="1"/>
  <c r="EY76" i="1" s="1"/>
  <c r="EV75" i="1"/>
  <c r="EV76" i="1" s="1"/>
  <c r="EQ75" i="1"/>
  <c r="EM75" i="1"/>
  <c r="EM76" i="1" s="1"/>
  <c r="EJ75" i="1"/>
  <c r="EJ76" i="1" s="1"/>
  <c r="EG75" i="1"/>
  <c r="EG76" i="1" s="1"/>
  <c r="EB75" i="1"/>
  <c r="DX75" i="1"/>
  <c r="DX76" i="1" s="1"/>
  <c r="DU75" i="1"/>
  <c r="DU76" i="1" s="1"/>
  <c r="DR75" i="1"/>
  <c r="DR76" i="1" s="1"/>
  <c r="DO75" i="1"/>
  <c r="DO76" i="1" s="1"/>
  <c r="EA76" i="1" s="1"/>
  <c r="EA75" i="1" s="1"/>
  <c r="DJ75" i="1"/>
  <c r="DF75" i="1"/>
  <c r="DF76" i="1" s="1"/>
  <c r="DC75" i="1"/>
  <c r="DC76" i="1" s="1"/>
  <c r="CZ75" i="1"/>
  <c r="CZ76" i="1" s="1"/>
  <c r="CU75" i="1"/>
  <c r="CQ75" i="1"/>
  <c r="CQ76" i="1" s="1"/>
  <c r="CN75" i="1"/>
  <c r="CN76" i="1" s="1"/>
  <c r="CK75" i="1"/>
  <c r="CK76" i="1" s="1"/>
  <c r="CF75" i="1"/>
  <c r="CB75" i="1"/>
  <c r="CB76" i="1" s="1"/>
  <c r="BY75" i="1"/>
  <c r="BY76" i="1" s="1"/>
  <c r="BV75" i="1"/>
  <c r="BV76" i="1" s="1"/>
  <c r="BS75" i="1"/>
  <c r="BS76" i="1" s="1"/>
  <c r="BN75" i="1"/>
  <c r="BJ75" i="1"/>
  <c r="BJ76" i="1" s="1"/>
  <c r="BG75" i="1"/>
  <c r="BG76" i="1" s="1"/>
  <c r="BD75" i="1"/>
  <c r="BD76" i="1" s="1"/>
  <c r="AY75" i="1"/>
  <c r="AU75" i="1"/>
  <c r="AU76" i="1" s="1"/>
  <c r="AR75" i="1"/>
  <c r="AR76" i="1" s="1"/>
  <c r="AO75" i="1"/>
  <c r="AO76" i="1" s="1"/>
  <c r="AJ75" i="1"/>
  <c r="AF75" i="1"/>
  <c r="AF76" i="1" s="1"/>
  <c r="AC75" i="1"/>
  <c r="AC76" i="1" s="1"/>
  <c r="Z75" i="1"/>
  <c r="Z76" i="1" s="1"/>
  <c r="U75" i="1"/>
  <c r="Q75" i="1"/>
  <c r="Q76" i="1" s="1"/>
  <c r="N75" i="1"/>
  <c r="N76" i="1" s="1"/>
  <c r="K75" i="1"/>
  <c r="K76" i="1" s="1"/>
  <c r="H75" i="1"/>
  <c r="H76" i="1" s="1"/>
  <c r="FZ73" i="1"/>
  <c r="FK73" i="1"/>
  <c r="ES73" i="1"/>
  <c r="ED73" i="1"/>
  <c r="DL73" i="1"/>
  <c r="CW73" i="1"/>
  <c r="CH73" i="1"/>
  <c r="BP73" i="1"/>
  <c r="BA73" i="1"/>
  <c r="AL73" i="1"/>
  <c r="W73" i="1"/>
  <c r="E73" i="1"/>
  <c r="GM72" i="1"/>
  <c r="GI72" i="1"/>
  <c r="GI73" i="1" s="1"/>
  <c r="GF72" i="1"/>
  <c r="GF73" i="1" s="1"/>
  <c r="GC72" i="1"/>
  <c r="GC73" i="1" s="1"/>
  <c r="FX72" i="1"/>
  <c r="FT72" i="1"/>
  <c r="FT73" i="1" s="1"/>
  <c r="FQ72" i="1"/>
  <c r="FQ73" i="1" s="1"/>
  <c r="FN72" i="1"/>
  <c r="FN73" i="1" s="1"/>
  <c r="FI72" i="1"/>
  <c r="FE72" i="1"/>
  <c r="FE73" i="1" s="1"/>
  <c r="FB72" i="1"/>
  <c r="FB73" i="1" s="1"/>
  <c r="EY72" i="1"/>
  <c r="EY73" i="1" s="1"/>
  <c r="EV72" i="1"/>
  <c r="EV73" i="1" s="1"/>
  <c r="EQ72" i="1"/>
  <c r="EM72" i="1"/>
  <c r="EM73" i="1" s="1"/>
  <c r="EJ72" i="1"/>
  <c r="EJ73" i="1" s="1"/>
  <c r="EG72" i="1"/>
  <c r="EG73" i="1" s="1"/>
  <c r="EB72" i="1"/>
  <c r="DX72" i="1"/>
  <c r="DX73" i="1" s="1"/>
  <c r="DU72" i="1"/>
  <c r="DU73" i="1" s="1"/>
  <c r="DR72" i="1"/>
  <c r="DR73" i="1" s="1"/>
  <c r="DO72" i="1"/>
  <c r="DO73" i="1" s="1"/>
  <c r="DJ72" i="1"/>
  <c r="DF72" i="1"/>
  <c r="DF73" i="1" s="1"/>
  <c r="DC72" i="1"/>
  <c r="DC73" i="1" s="1"/>
  <c r="CZ72" i="1"/>
  <c r="CZ73" i="1" s="1"/>
  <c r="CU72" i="1"/>
  <c r="CQ72" i="1"/>
  <c r="CQ73" i="1" s="1"/>
  <c r="CN72" i="1"/>
  <c r="CN73" i="1" s="1"/>
  <c r="CK72" i="1"/>
  <c r="CK73" i="1" s="1"/>
  <c r="CF72" i="1"/>
  <c r="CB72" i="1"/>
  <c r="CB73" i="1" s="1"/>
  <c r="BY72" i="1"/>
  <c r="BY73" i="1" s="1"/>
  <c r="BV72" i="1"/>
  <c r="BV73" i="1" s="1"/>
  <c r="BS72" i="1"/>
  <c r="BS73" i="1" s="1"/>
  <c r="BN72" i="1"/>
  <c r="BJ72" i="1"/>
  <c r="BJ73" i="1" s="1"/>
  <c r="BG72" i="1"/>
  <c r="BG73" i="1" s="1"/>
  <c r="BD72" i="1"/>
  <c r="BD73" i="1" s="1"/>
  <c r="AY72" i="1"/>
  <c r="AU72" i="1"/>
  <c r="AU73" i="1" s="1"/>
  <c r="AR72" i="1"/>
  <c r="AR73" i="1" s="1"/>
  <c r="AO72" i="1"/>
  <c r="AO73" i="1" s="1"/>
  <c r="AJ72" i="1"/>
  <c r="AF72" i="1"/>
  <c r="AF73" i="1" s="1"/>
  <c r="AC72" i="1"/>
  <c r="AC73" i="1" s="1"/>
  <c r="Z72" i="1"/>
  <c r="Z73" i="1" s="1"/>
  <c r="U72" i="1"/>
  <c r="Q72" i="1"/>
  <c r="Q73" i="1" s="1"/>
  <c r="N72" i="1"/>
  <c r="N73" i="1" s="1"/>
  <c r="K72" i="1"/>
  <c r="K73" i="1" s="1"/>
  <c r="H72" i="1"/>
  <c r="H73" i="1" s="1"/>
  <c r="FZ70" i="1"/>
  <c r="FK70" i="1"/>
  <c r="ES70" i="1"/>
  <c r="ED70" i="1"/>
  <c r="DL70" i="1"/>
  <c r="CW70" i="1"/>
  <c r="CH70" i="1"/>
  <c r="BP70" i="1"/>
  <c r="BA70" i="1"/>
  <c r="AL70" i="1"/>
  <c r="W70" i="1"/>
  <c r="E70" i="1"/>
  <c r="GM69" i="1"/>
  <c r="GI69" i="1"/>
  <c r="GI70" i="1" s="1"/>
  <c r="GF69" i="1"/>
  <c r="GF70" i="1" s="1"/>
  <c r="GC69" i="1"/>
  <c r="GC70" i="1" s="1"/>
  <c r="FX69" i="1"/>
  <c r="FT69" i="1"/>
  <c r="FT70" i="1" s="1"/>
  <c r="FQ69" i="1"/>
  <c r="FQ70" i="1" s="1"/>
  <c r="FN69" i="1"/>
  <c r="FN70" i="1" s="1"/>
  <c r="FI69" i="1"/>
  <c r="FE69" i="1"/>
  <c r="FE70" i="1" s="1"/>
  <c r="FB69" i="1"/>
  <c r="FB70" i="1" s="1"/>
  <c r="EY69" i="1"/>
  <c r="EY70" i="1" s="1"/>
  <c r="EV69" i="1"/>
  <c r="EV70" i="1" s="1"/>
  <c r="EQ69" i="1"/>
  <c r="EM69" i="1"/>
  <c r="EM70" i="1" s="1"/>
  <c r="EJ69" i="1"/>
  <c r="EJ70" i="1" s="1"/>
  <c r="EG69" i="1"/>
  <c r="EG70" i="1" s="1"/>
  <c r="EB69" i="1"/>
  <c r="DX69" i="1"/>
  <c r="DX70" i="1" s="1"/>
  <c r="DU69" i="1"/>
  <c r="DU70" i="1" s="1"/>
  <c r="DR69" i="1"/>
  <c r="DR70" i="1" s="1"/>
  <c r="DO69" i="1"/>
  <c r="DO70" i="1" s="1"/>
  <c r="DJ69" i="1"/>
  <c r="DF69" i="1"/>
  <c r="DF70" i="1" s="1"/>
  <c r="DC69" i="1"/>
  <c r="DC70" i="1" s="1"/>
  <c r="CZ69" i="1"/>
  <c r="CZ70" i="1" s="1"/>
  <c r="CU69" i="1"/>
  <c r="CQ69" i="1"/>
  <c r="CQ70" i="1" s="1"/>
  <c r="CN69" i="1"/>
  <c r="CN70" i="1" s="1"/>
  <c r="CK69" i="1"/>
  <c r="CK70" i="1" s="1"/>
  <c r="CF69" i="1"/>
  <c r="CB69" i="1"/>
  <c r="CB70" i="1" s="1"/>
  <c r="BY69" i="1"/>
  <c r="BY70" i="1" s="1"/>
  <c r="BV69" i="1"/>
  <c r="BV70" i="1" s="1"/>
  <c r="BS69" i="1"/>
  <c r="BS70" i="1" s="1"/>
  <c r="BN69" i="1"/>
  <c r="BJ69" i="1"/>
  <c r="BJ70" i="1" s="1"/>
  <c r="BG69" i="1"/>
  <c r="BG70" i="1" s="1"/>
  <c r="BD69" i="1"/>
  <c r="BD70" i="1" s="1"/>
  <c r="AY69" i="1"/>
  <c r="AU69" i="1"/>
  <c r="AU70" i="1" s="1"/>
  <c r="AR69" i="1"/>
  <c r="AR70" i="1" s="1"/>
  <c r="AO69" i="1"/>
  <c r="AO70" i="1" s="1"/>
  <c r="AJ69" i="1"/>
  <c r="AF69" i="1"/>
  <c r="AF70" i="1" s="1"/>
  <c r="AC69" i="1"/>
  <c r="AC70" i="1" s="1"/>
  <c r="Z69" i="1"/>
  <c r="Z70" i="1" s="1"/>
  <c r="U69" i="1"/>
  <c r="Q69" i="1"/>
  <c r="Q70" i="1" s="1"/>
  <c r="N69" i="1"/>
  <c r="N70" i="1" s="1"/>
  <c r="K69" i="1"/>
  <c r="K70" i="1" s="1"/>
  <c r="H69" i="1"/>
  <c r="H70" i="1" s="1"/>
  <c r="FZ67" i="1"/>
  <c r="FK67" i="1"/>
  <c r="ES67" i="1"/>
  <c r="ED67" i="1"/>
  <c r="DL67" i="1"/>
  <c r="CW67" i="1"/>
  <c r="CH67" i="1"/>
  <c r="BP67" i="1"/>
  <c r="BA67" i="1"/>
  <c r="AL67" i="1"/>
  <c r="W67" i="1"/>
  <c r="E67" i="1"/>
  <c r="GM66" i="1"/>
  <c r="GI66" i="1"/>
  <c r="GI67" i="1" s="1"/>
  <c r="GF66" i="1"/>
  <c r="GF67" i="1" s="1"/>
  <c r="GC66" i="1"/>
  <c r="GC67" i="1" s="1"/>
  <c r="FX66" i="1"/>
  <c r="FT66" i="1"/>
  <c r="FT67" i="1" s="1"/>
  <c r="FQ66" i="1"/>
  <c r="FQ67" i="1" s="1"/>
  <c r="FN66" i="1"/>
  <c r="FN67" i="1" s="1"/>
  <c r="FI66" i="1"/>
  <c r="FE66" i="1"/>
  <c r="FE67" i="1" s="1"/>
  <c r="FB66" i="1"/>
  <c r="FB67" i="1" s="1"/>
  <c r="EY66" i="1"/>
  <c r="EY67" i="1" s="1"/>
  <c r="EV66" i="1"/>
  <c r="EV67" i="1" s="1"/>
  <c r="EQ66" i="1"/>
  <c r="EM66" i="1"/>
  <c r="EM67" i="1" s="1"/>
  <c r="EJ66" i="1"/>
  <c r="EJ67" i="1" s="1"/>
  <c r="EG66" i="1"/>
  <c r="EG67" i="1" s="1"/>
  <c r="EB66" i="1"/>
  <c r="DX66" i="1"/>
  <c r="DX67" i="1" s="1"/>
  <c r="DU66" i="1"/>
  <c r="DU67" i="1" s="1"/>
  <c r="DR66" i="1"/>
  <c r="DR67" i="1" s="1"/>
  <c r="DO66" i="1"/>
  <c r="DO67" i="1" s="1"/>
  <c r="DJ66" i="1"/>
  <c r="DF66" i="1"/>
  <c r="DF67" i="1" s="1"/>
  <c r="DC66" i="1"/>
  <c r="DC67" i="1" s="1"/>
  <c r="CZ66" i="1"/>
  <c r="CZ67" i="1" s="1"/>
  <c r="CU66" i="1"/>
  <c r="CQ66" i="1"/>
  <c r="CQ67" i="1" s="1"/>
  <c r="CN66" i="1"/>
  <c r="CN67" i="1" s="1"/>
  <c r="CK66" i="1"/>
  <c r="CK67" i="1" s="1"/>
  <c r="CF66" i="1"/>
  <c r="CB66" i="1"/>
  <c r="CB67" i="1" s="1"/>
  <c r="BY66" i="1"/>
  <c r="BY67" i="1" s="1"/>
  <c r="BV66" i="1"/>
  <c r="BV67" i="1" s="1"/>
  <c r="BS66" i="1"/>
  <c r="BS67" i="1" s="1"/>
  <c r="BN66" i="1"/>
  <c r="BJ66" i="1"/>
  <c r="BJ67" i="1" s="1"/>
  <c r="BG66" i="1"/>
  <c r="BG67" i="1" s="1"/>
  <c r="BD66" i="1"/>
  <c r="BD67" i="1" s="1"/>
  <c r="AY66" i="1"/>
  <c r="AU66" i="1"/>
  <c r="AU67" i="1" s="1"/>
  <c r="AR66" i="1"/>
  <c r="AR67" i="1" s="1"/>
  <c r="AO66" i="1"/>
  <c r="AO67" i="1" s="1"/>
  <c r="AJ66" i="1"/>
  <c r="AF66" i="1"/>
  <c r="AF67" i="1" s="1"/>
  <c r="AC66" i="1"/>
  <c r="AC67" i="1" s="1"/>
  <c r="Z66" i="1"/>
  <c r="Z67" i="1" s="1"/>
  <c r="U66" i="1"/>
  <c r="Q66" i="1"/>
  <c r="Q67" i="1" s="1"/>
  <c r="N66" i="1"/>
  <c r="N67" i="1" s="1"/>
  <c r="K66" i="1"/>
  <c r="K67" i="1" s="1"/>
  <c r="H66" i="1"/>
  <c r="H67" i="1" s="1"/>
  <c r="T67" i="1" s="1"/>
  <c r="FZ64" i="1"/>
  <c r="FK64" i="1"/>
  <c r="ES64" i="1"/>
  <c r="ED64" i="1"/>
  <c r="DL64" i="1"/>
  <c r="CW64" i="1"/>
  <c r="CH64" i="1"/>
  <c r="BP64" i="1"/>
  <c r="BA64" i="1"/>
  <c r="AL64" i="1"/>
  <c r="W64" i="1"/>
  <c r="E64" i="1"/>
  <c r="GM63" i="1"/>
  <c r="GI63" i="1"/>
  <c r="GI64" i="1" s="1"/>
  <c r="GF63" i="1"/>
  <c r="GF64" i="1" s="1"/>
  <c r="GC63" i="1"/>
  <c r="GC64" i="1" s="1"/>
  <c r="FX63" i="1"/>
  <c r="FT63" i="1"/>
  <c r="FT64" i="1" s="1"/>
  <c r="FQ63" i="1"/>
  <c r="FQ64" i="1" s="1"/>
  <c r="FN63" i="1"/>
  <c r="FN64" i="1" s="1"/>
  <c r="FI63" i="1"/>
  <c r="FE63" i="1"/>
  <c r="FE64" i="1" s="1"/>
  <c r="FB63" i="1"/>
  <c r="FB64" i="1" s="1"/>
  <c r="EY63" i="1"/>
  <c r="EY64" i="1" s="1"/>
  <c r="EV63" i="1"/>
  <c r="EV64" i="1" s="1"/>
  <c r="EQ63" i="1"/>
  <c r="EM63" i="1"/>
  <c r="EM64" i="1" s="1"/>
  <c r="EJ63" i="1"/>
  <c r="EJ64" i="1" s="1"/>
  <c r="EG63" i="1"/>
  <c r="EG64" i="1" s="1"/>
  <c r="EB63" i="1"/>
  <c r="DX63" i="1"/>
  <c r="DX64" i="1" s="1"/>
  <c r="DU63" i="1"/>
  <c r="DU64" i="1" s="1"/>
  <c r="DR63" i="1"/>
  <c r="DR64" i="1" s="1"/>
  <c r="DO63" i="1"/>
  <c r="DO64" i="1" s="1"/>
  <c r="DJ63" i="1"/>
  <c r="DF63" i="1"/>
  <c r="DF64" i="1" s="1"/>
  <c r="DC63" i="1"/>
  <c r="DC64" i="1" s="1"/>
  <c r="CZ63" i="1"/>
  <c r="CZ64" i="1" s="1"/>
  <c r="CU63" i="1"/>
  <c r="CQ63" i="1"/>
  <c r="CQ64" i="1" s="1"/>
  <c r="CN63" i="1"/>
  <c r="CN64" i="1" s="1"/>
  <c r="CK63" i="1"/>
  <c r="CK64" i="1" s="1"/>
  <c r="CF63" i="1"/>
  <c r="CB63" i="1"/>
  <c r="CB64" i="1" s="1"/>
  <c r="BY63" i="1"/>
  <c r="BY64" i="1" s="1"/>
  <c r="BV63" i="1"/>
  <c r="BV64" i="1" s="1"/>
  <c r="BS63" i="1"/>
  <c r="BS64" i="1" s="1"/>
  <c r="BN63" i="1"/>
  <c r="BJ63" i="1"/>
  <c r="BJ64" i="1" s="1"/>
  <c r="BG63" i="1"/>
  <c r="BG64" i="1" s="1"/>
  <c r="BD63" i="1"/>
  <c r="BD64" i="1" s="1"/>
  <c r="AY63" i="1"/>
  <c r="AU63" i="1"/>
  <c r="AU64" i="1" s="1"/>
  <c r="AR63" i="1"/>
  <c r="AR64" i="1" s="1"/>
  <c r="AO63" i="1"/>
  <c r="AO64" i="1" s="1"/>
  <c r="AJ63" i="1"/>
  <c r="AF63" i="1"/>
  <c r="AF64" i="1" s="1"/>
  <c r="AC63" i="1"/>
  <c r="AC64" i="1" s="1"/>
  <c r="Z63" i="1"/>
  <c r="Z64" i="1" s="1"/>
  <c r="U63" i="1"/>
  <c r="Q63" i="1"/>
  <c r="Q64" i="1" s="1"/>
  <c r="N63" i="1"/>
  <c r="N64" i="1" s="1"/>
  <c r="K63" i="1"/>
  <c r="K64" i="1" s="1"/>
  <c r="H63" i="1"/>
  <c r="H64" i="1" s="1"/>
  <c r="FZ61" i="1"/>
  <c r="FK61" i="1"/>
  <c r="ES61" i="1"/>
  <c r="ED61" i="1"/>
  <c r="DL61" i="1"/>
  <c r="CW61" i="1"/>
  <c r="CH61" i="1"/>
  <c r="BP61" i="1"/>
  <c r="BA61" i="1"/>
  <c r="AL61" i="1"/>
  <c r="W61" i="1"/>
  <c r="E61" i="1"/>
  <c r="GM60" i="1"/>
  <c r="GI60" i="1"/>
  <c r="GI61" i="1" s="1"/>
  <c r="GF60" i="1"/>
  <c r="GF61" i="1" s="1"/>
  <c r="GC60" i="1"/>
  <c r="GC61" i="1" s="1"/>
  <c r="FX60" i="1"/>
  <c r="FT60" i="1"/>
  <c r="FT61" i="1" s="1"/>
  <c r="FQ60" i="1"/>
  <c r="FQ61" i="1" s="1"/>
  <c r="FN60" i="1"/>
  <c r="FN61" i="1" s="1"/>
  <c r="FI60" i="1"/>
  <c r="FE60" i="1"/>
  <c r="FE61" i="1" s="1"/>
  <c r="FB60" i="1"/>
  <c r="FB61" i="1" s="1"/>
  <c r="EY60" i="1"/>
  <c r="EY61" i="1" s="1"/>
  <c r="EV60" i="1"/>
  <c r="EV61" i="1" s="1"/>
  <c r="EQ60" i="1"/>
  <c r="EM60" i="1"/>
  <c r="EM61" i="1" s="1"/>
  <c r="EJ60" i="1"/>
  <c r="EJ61" i="1" s="1"/>
  <c r="EG60" i="1"/>
  <c r="EG61" i="1" s="1"/>
  <c r="EB60" i="1"/>
  <c r="DX60" i="1"/>
  <c r="DX61" i="1" s="1"/>
  <c r="DU60" i="1"/>
  <c r="DU61" i="1" s="1"/>
  <c r="DR60" i="1"/>
  <c r="DR61" i="1" s="1"/>
  <c r="DO60" i="1"/>
  <c r="DO61" i="1" s="1"/>
  <c r="DJ60" i="1"/>
  <c r="DF60" i="1"/>
  <c r="DF61" i="1" s="1"/>
  <c r="DC60" i="1"/>
  <c r="DC61" i="1" s="1"/>
  <c r="CZ60" i="1"/>
  <c r="CZ61" i="1" s="1"/>
  <c r="CU60" i="1"/>
  <c r="CQ60" i="1"/>
  <c r="CQ61" i="1" s="1"/>
  <c r="CN60" i="1"/>
  <c r="CN61" i="1" s="1"/>
  <c r="CK60" i="1"/>
  <c r="CK61" i="1" s="1"/>
  <c r="CF60" i="1"/>
  <c r="CB60" i="1"/>
  <c r="CB61" i="1" s="1"/>
  <c r="BY60" i="1"/>
  <c r="BY61" i="1" s="1"/>
  <c r="BV60" i="1"/>
  <c r="BV61" i="1" s="1"/>
  <c r="BS60" i="1"/>
  <c r="BS61" i="1" s="1"/>
  <c r="BN60" i="1"/>
  <c r="BJ60" i="1"/>
  <c r="BJ61" i="1" s="1"/>
  <c r="BG60" i="1"/>
  <c r="BG61" i="1" s="1"/>
  <c r="BD60" i="1"/>
  <c r="BD61" i="1" s="1"/>
  <c r="AY60" i="1"/>
  <c r="AU60" i="1"/>
  <c r="AU61" i="1" s="1"/>
  <c r="AR60" i="1"/>
  <c r="AR61" i="1" s="1"/>
  <c r="AO60" i="1"/>
  <c r="AO61" i="1" s="1"/>
  <c r="AJ60" i="1"/>
  <c r="AF60" i="1"/>
  <c r="AF61" i="1" s="1"/>
  <c r="AC60" i="1"/>
  <c r="AC61" i="1" s="1"/>
  <c r="Z60" i="1"/>
  <c r="Z61" i="1" s="1"/>
  <c r="U60" i="1"/>
  <c r="Q60" i="1"/>
  <c r="Q61" i="1" s="1"/>
  <c r="N60" i="1"/>
  <c r="N61" i="1" s="1"/>
  <c r="K60" i="1"/>
  <c r="K61" i="1" s="1"/>
  <c r="H60" i="1"/>
  <c r="H61" i="1" s="1"/>
  <c r="FZ58" i="1"/>
  <c r="FK58" i="1"/>
  <c r="ES58" i="1"/>
  <c r="ED58" i="1"/>
  <c r="DL58" i="1"/>
  <c r="CW58" i="1"/>
  <c r="CH58" i="1"/>
  <c r="BP58" i="1"/>
  <c r="BA58" i="1"/>
  <c r="AL58" i="1"/>
  <c r="W58" i="1"/>
  <c r="E58" i="1"/>
  <c r="GM57" i="1"/>
  <c r="GI57" i="1"/>
  <c r="GI58" i="1" s="1"/>
  <c r="GF57" i="1"/>
  <c r="GF58" i="1" s="1"/>
  <c r="GC57" i="1"/>
  <c r="GC58" i="1" s="1"/>
  <c r="FX57" i="1"/>
  <c r="FT57" i="1"/>
  <c r="FT58" i="1" s="1"/>
  <c r="FQ57" i="1"/>
  <c r="FQ58" i="1" s="1"/>
  <c r="FN57" i="1"/>
  <c r="FN58" i="1" s="1"/>
  <c r="FI57" i="1"/>
  <c r="FE57" i="1"/>
  <c r="FE58" i="1" s="1"/>
  <c r="FB57" i="1"/>
  <c r="FB58" i="1" s="1"/>
  <c r="EY57" i="1"/>
  <c r="EY58" i="1" s="1"/>
  <c r="EV57" i="1"/>
  <c r="EV58" i="1" s="1"/>
  <c r="EQ57" i="1"/>
  <c r="EM57" i="1"/>
  <c r="EM58" i="1" s="1"/>
  <c r="EJ57" i="1"/>
  <c r="EJ58" i="1" s="1"/>
  <c r="EG57" i="1"/>
  <c r="EG58" i="1" s="1"/>
  <c r="EB57" i="1"/>
  <c r="DX57" i="1"/>
  <c r="DX58" i="1" s="1"/>
  <c r="DU57" i="1"/>
  <c r="DU58" i="1" s="1"/>
  <c r="DR57" i="1"/>
  <c r="DR58" i="1" s="1"/>
  <c r="DO57" i="1"/>
  <c r="DO58" i="1" s="1"/>
  <c r="DJ57" i="1"/>
  <c r="DF57" i="1"/>
  <c r="DF58" i="1" s="1"/>
  <c r="DC57" i="1"/>
  <c r="DC58" i="1" s="1"/>
  <c r="CZ57" i="1"/>
  <c r="CZ58" i="1" s="1"/>
  <c r="CU57" i="1"/>
  <c r="CQ57" i="1"/>
  <c r="CQ58" i="1" s="1"/>
  <c r="CN57" i="1"/>
  <c r="CN58" i="1" s="1"/>
  <c r="CK57" i="1"/>
  <c r="CK58" i="1" s="1"/>
  <c r="CF57" i="1"/>
  <c r="CB57" i="1"/>
  <c r="CB58" i="1" s="1"/>
  <c r="BY57" i="1"/>
  <c r="BY58" i="1" s="1"/>
  <c r="BV57" i="1"/>
  <c r="BV58" i="1" s="1"/>
  <c r="BS57" i="1"/>
  <c r="BS58" i="1" s="1"/>
  <c r="BN57" i="1"/>
  <c r="BJ57" i="1"/>
  <c r="BJ58" i="1" s="1"/>
  <c r="BG57" i="1"/>
  <c r="BG58" i="1" s="1"/>
  <c r="BD57" i="1"/>
  <c r="BD58" i="1" s="1"/>
  <c r="AY57" i="1"/>
  <c r="AU57" i="1"/>
  <c r="AU58" i="1" s="1"/>
  <c r="AR57" i="1"/>
  <c r="AR58" i="1" s="1"/>
  <c r="AO57" i="1"/>
  <c r="AO58" i="1" s="1"/>
  <c r="AJ57" i="1"/>
  <c r="AF57" i="1"/>
  <c r="AF58" i="1" s="1"/>
  <c r="AC57" i="1"/>
  <c r="AC58" i="1" s="1"/>
  <c r="Z57" i="1"/>
  <c r="Z58" i="1" s="1"/>
  <c r="U57" i="1"/>
  <c r="Q57" i="1"/>
  <c r="Q58" i="1" s="1"/>
  <c r="N57" i="1"/>
  <c r="N58" i="1" s="1"/>
  <c r="K57" i="1"/>
  <c r="K58" i="1" s="1"/>
  <c r="H57" i="1"/>
  <c r="H58" i="1" s="1"/>
  <c r="FZ55" i="1"/>
  <c r="FK55" i="1"/>
  <c r="ES55" i="1"/>
  <c r="ED55" i="1"/>
  <c r="DL55" i="1"/>
  <c r="CW55" i="1"/>
  <c r="CH55" i="1"/>
  <c r="BP55" i="1"/>
  <c r="BA55" i="1"/>
  <c r="AL55" i="1"/>
  <c r="W55" i="1"/>
  <c r="E55" i="1"/>
  <c r="GM54" i="1"/>
  <c r="GI54" i="1"/>
  <c r="GI55" i="1" s="1"/>
  <c r="GF54" i="1"/>
  <c r="GF55" i="1" s="1"/>
  <c r="GC54" i="1"/>
  <c r="GC55" i="1" s="1"/>
  <c r="FX54" i="1"/>
  <c r="FT54" i="1"/>
  <c r="FT55" i="1" s="1"/>
  <c r="FQ54" i="1"/>
  <c r="FQ55" i="1" s="1"/>
  <c r="FN54" i="1"/>
  <c r="FN55" i="1" s="1"/>
  <c r="FI54" i="1"/>
  <c r="FE54" i="1"/>
  <c r="FE55" i="1" s="1"/>
  <c r="FB54" i="1"/>
  <c r="FB55" i="1" s="1"/>
  <c r="EY54" i="1"/>
  <c r="EY55" i="1" s="1"/>
  <c r="EV54" i="1"/>
  <c r="EV55" i="1" s="1"/>
  <c r="EQ54" i="1"/>
  <c r="EM54" i="1"/>
  <c r="EM55" i="1" s="1"/>
  <c r="EJ54" i="1"/>
  <c r="EJ55" i="1" s="1"/>
  <c r="EG54" i="1"/>
  <c r="EG55" i="1" s="1"/>
  <c r="EB54" i="1"/>
  <c r="DX54" i="1"/>
  <c r="DX55" i="1" s="1"/>
  <c r="DU54" i="1"/>
  <c r="DU55" i="1" s="1"/>
  <c r="DR54" i="1"/>
  <c r="DR55" i="1" s="1"/>
  <c r="DO54" i="1"/>
  <c r="DO55" i="1" s="1"/>
  <c r="DJ54" i="1"/>
  <c r="DF54" i="1"/>
  <c r="DF55" i="1" s="1"/>
  <c r="DC54" i="1"/>
  <c r="DC55" i="1" s="1"/>
  <c r="CZ54" i="1"/>
  <c r="CZ55" i="1" s="1"/>
  <c r="CU54" i="1"/>
  <c r="CQ54" i="1"/>
  <c r="CQ55" i="1" s="1"/>
  <c r="CN54" i="1"/>
  <c r="CN55" i="1" s="1"/>
  <c r="CK54" i="1"/>
  <c r="CK55" i="1" s="1"/>
  <c r="CF54" i="1"/>
  <c r="CB54" i="1"/>
  <c r="CB55" i="1" s="1"/>
  <c r="BY54" i="1"/>
  <c r="BY55" i="1" s="1"/>
  <c r="BV54" i="1"/>
  <c r="BV55" i="1" s="1"/>
  <c r="BS54" i="1"/>
  <c r="BS55" i="1" s="1"/>
  <c r="BN54" i="1"/>
  <c r="BJ54" i="1"/>
  <c r="BJ55" i="1" s="1"/>
  <c r="BG54" i="1"/>
  <c r="BG55" i="1" s="1"/>
  <c r="BD54" i="1"/>
  <c r="BD55" i="1" s="1"/>
  <c r="AY54" i="1"/>
  <c r="AU54" i="1"/>
  <c r="AU55" i="1" s="1"/>
  <c r="AR54" i="1"/>
  <c r="AR55" i="1" s="1"/>
  <c r="AO54" i="1"/>
  <c r="AO55" i="1" s="1"/>
  <c r="AJ54" i="1"/>
  <c r="AF54" i="1"/>
  <c r="AF55" i="1" s="1"/>
  <c r="AC54" i="1"/>
  <c r="AC55" i="1" s="1"/>
  <c r="Z54" i="1"/>
  <c r="Z55" i="1" s="1"/>
  <c r="U54" i="1"/>
  <c r="Q54" i="1"/>
  <c r="Q55" i="1" s="1"/>
  <c r="N54" i="1"/>
  <c r="N55" i="1" s="1"/>
  <c r="K54" i="1"/>
  <c r="K55" i="1" s="1"/>
  <c r="H54" i="1"/>
  <c r="H55" i="1" s="1"/>
  <c r="FZ52" i="1"/>
  <c r="FK52" i="1"/>
  <c r="ES52" i="1"/>
  <c r="ED52" i="1"/>
  <c r="DL52" i="1"/>
  <c r="CW52" i="1"/>
  <c r="CH52" i="1"/>
  <c r="BP52" i="1"/>
  <c r="BA52" i="1"/>
  <c r="AL52" i="1"/>
  <c r="W52" i="1"/>
  <c r="E52" i="1"/>
  <c r="GM51" i="1"/>
  <c r="GI51" i="1"/>
  <c r="GI52" i="1" s="1"/>
  <c r="GF51" i="1"/>
  <c r="GF52" i="1" s="1"/>
  <c r="GC51" i="1"/>
  <c r="GC52" i="1" s="1"/>
  <c r="FX51" i="1"/>
  <c r="FT51" i="1"/>
  <c r="FT52" i="1" s="1"/>
  <c r="FQ51" i="1"/>
  <c r="FQ52" i="1" s="1"/>
  <c r="FN51" i="1"/>
  <c r="FN52" i="1" s="1"/>
  <c r="FI51" i="1"/>
  <c r="FE51" i="1"/>
  <c r="FE52" i="1" s="1"/>
  <c r="FB51" i="1"/>
  <c r="FB52" i="1" s="1"/>
  <c r="EY51" i="1"/>
  <c r="EY52" i="1" s="1"/>
  <c r="EV51" i="1"/>
  <c r="EV52" i="1" s="1"/>
  <c r="EQ51" i="1"/>
  <c r="EM51" i="1"/>
  <c r="EM52" i="1" s="1"/>
  <c r="EJ51" i="1"/>
  <c r="EJ52" i="1" s="1"/>
  <c r="EG51" i="1"/>
  <c r="EG52" i="1" s="1"/>
  <c r="EB51" i="1"/>
  <c r="DX51" i="1"/>
  <c r="DX52" i="1" s="1"/>
  <c r="DU51" i="1"/>
  <c r="DU52" i="1" s="1"/>
  <c r="DR51" i="1"/>
  <c r="DR52" i="1" s="1"/>
  <c r="DO51" i="1"/>
  <c r="DO52" i="1" s="1"/>
  <c r="DJ51" i="1"/>
  <c r="DF51" i="1"/>
  <c r="DF52" i="1" s="1"/>
  <c r="DC51" i="1"/>
  <c r="DC52" i="1" s="1"/>
  <c r="CZ51" i="1"/>
  <c r="CZ52" i="1" s="1"/>
  <c r="CU51" i="1"/>
  <c r="CQ51" i="1"/>
  <c r="CQ52" i="1" s="1"/>
  <c r="CN51" i="1"/>
  <c r="CN52" i="1" s="1"/>
  <c r="CK51" i="1"/>
  <c r="CK52" i="1" s="1"/>
  <c r="CF51" i="1"/>
  <c r="CB51" i="1"/>
  <c r="CB52" i="1" s="1"/>
  <c r="BY51" i="1"/>
  <c r="BY52" i="1" s="1"/>
  <c r="BV51" i="1"/>
  <c r="BV52" i="1" s="1"/>
  <c r="BS51" i="1"/>
  <c r="BS52" i="1" s="1"/>
  <c r="BN51" i="1"/>
  <c r="BJ51" i="1"/>
  <c r="BJ52" i="1" s="1"/>
  <c r="BG51" i="1"/>
  <c r="BG52" i="1" s="1"/>
  <c r="BD51" i="1"/>
  <c r="BD52" i="1" s="1"/>
  <c r="AY51" i="1"/>
  <c r="AU51" i="1"/>
  <c r="AU52" i="1" s="1"/>
  <c r="AR51" i="1"/>
  <c r="AR52" i="1" s="1"/>
  <c r="AO51" i="1"/>
  <c r="AO52" i="1" s="1"/>
  <c r="AJ51" i="1"/>
  <c r="AF51" i="1"/>
  <c r="AF52" i="1" s="1"/>
  <c r="AC51" i="1"/>
  <c r="AC52" i="1" s="1"/>
  <c r="Z51" i="1"/>
  <c r="Z52" i="1" s="1"/>
  <c r="U51" i="1"/>
  <c r="Q51" i="1"/>
  <c r="Q52" i="1" s="1"/>
  <c r="N51" i="1"/>
  <c r="N52" i="1" s="1"/>
  <c r="K51" i="1"/>
  <c r="K52" i="1" s="1"/>
  <c r="H51" i="1"/>
  <c r="H52" i="1" s="1"/>
  <c r="FZ49" i="1"/>
  <c r="FK49" i="1"/>
  <c r="ES49" i="1"/>
  <c r="ED49" i="1"/>
  <c r="DL49" i="1"/>
  <c r="CW49" i="1"/>
  <c r="CH49" i="1"/>
  <c r="BP49" i="1"/>
  <c r="BA49" i="1"/>
  <c r="AL49" i="1"/>
  <c r="W49" i="1"/>
  <c r="E49" i="1"/>
  <c r="GM45" i="1"/>
  <c r="GI45" i="1"/>
  <c r="GI49" i="1" s="1"/>
  <c r="GF45" i="1"/>
  <c r="GF49" i="1" s="1"/>
  <c r="GC45" i="1"/>
  <c r="GC49" i="1" s="1"/>
  <c r="FX45" i="1"/>
  <c r="FT45" i="1"/>
  <c r="FT49" i="1" s="1"/>
  <c r="FQ45" i="1"/>
  <c r="FQ49" i="1" s="1"/>
  <c r="FN45" i="1"/>
  <c r="FN49" i="1" s="1"/>
  <c r="FI45" i="1"/>
  <c r="FE45" i="1"/>
  <c r="FE49" i="1" s="1"/>
  <c r="FB45" i="1"/>
  <c r="FB49" i="1" s="1"/>
  <c r="EY45" i="1"/>
  <c r="EY49" i="1" s="1"/>
  <c r="EV45" i="1"/>
  <c r="EV49" i="1" s="1"/>
  <c r="EQ45" i="1"/>
  <c r="EM45" i="1"/>
  <c r="EM49" i="1" s="1"/>
  <c r="EJ45" i="1"/>
  <c r="EJ49" i="1" s="1"/>
  <c r="EG45" i="1"/>
  <c r="EG49" i="1" s="1"/>
  <c r="EB45" i="1"/>
  <c r="DX45" i="1"/>
  <c r="DX49" i="1" s="1"/>
  <c r="DU45" i="1"/>
  <c r="DU49" i="1" s="1"/>
  <c r="DR45" i="1"/>
  <c r="DR49" i="1" s="1"/>
  <c r="DO45" i="1"/>
  <c r="DO49" i="1" s="1"/>
  <c r="DJ45" i="1"/>
  <c r="DF45" i="1"/>
  <c r="DF49" i="1" s="1"/>
  <c r="DC45" i="1"/>
  <c r="DC49" i="1" s="1"/>
  <c r="CZ45" i="1"/>
  <c r="CZ49" i="1" s="1"/>
  <c r="CU45" i="1"/>
  <c r="CQ45" i="1"/>
  <c r="CQ49" i="1" s="1"/>
  <c r="CN45" i="1"/>
  <c r="CN49" i="1" s="1"/>
  <c r="CK45" i="1"/>
  <c r="CK49" i="1" s="1"/>
  <c r="CF45" i="1"/>
  <c r="CB45" i="1"/>
  <c r="CB49" i="1" s="1"/>
  <c r="BY45" i="1"/>
  <c r="BY49" i="1" s="1"/>
  <c r="BV45" i="1"/>
  <c r="BV49" i="1" s="1"/>
  <c r="BS45" i="1"/>
  <c r="BS49" i="1" s="1"/>
  <c r="BN45" i="1"/>
  <c r="BJ45" i="1"/>
  <c r="BJ49" i="1" s="1"/>
  <c r="BG45" i="1"/>
  <c r="BG49" i="1" s="1"/>
  <c r="BD45" i="1"/>
  <c r="BD49" i="1" s="1"/>
  <c r="AY45" i="1"/>
  <c r="AU45" i="1"/>
  <c r="AU49" i="1" s="1"/>
  <c r="AR45" i="1"/>
  <c r="AR49" i="1" s="1"/>
  <c r="AO45" i="1"/>
  <c r="AO49" i="1" s="1"/>
  <c r="AJ45" i="1"/>
  <c r="AF45" i="1"/>
  <c r="AF49" i="1" s="1"/>
  <c r="AC45" i="1"/>
  <c r="AC49" i="1" s="1"/>
  <c r="Z45" i="1"/>
  <c r="Z49" i="1" s="1"/>
  <c r="U45" i="1"/>
  <c r="Q45" i="1"/>
  <c r="Q49" i="1" s="1"/>
  <c r="N45" i="1"/>
  <c r="N49" i="1" s="1"/>
  <c r="K45" i="1"/>
  <c r="K49" i="1" s="1"/>
  <c r="H45" i="1"/>
  <c r="H49" i="1" s="1"/>
  <c r="FZ43" i="1"/>
  <c r="FK43" i="1"/>
  <c r="ES43" i="1"/>
  <c r="ED43" i="1"/>
  <c r="DL43" i="1"/>
  <c r="CW43" i="1"/>
  <c r="CH43" i="1"/>
  <c r="BP43" i="1"/>
  <c r="BA43" i="1"/>
  <c r="AL43" i="1"/>
  <c r="W43" i="1"/>
  <c r="E43" i="1"/>
  <c r="GM42" i="1"/>
  <c r="GI42" i="1"/>
  <c r="GI43" i="1" s="1"/>
  <c r="GF42" i="1"/>
  <c r="GF43" i="1" s="1"/>
  <c r="GC42" i="1"/>
  <c r="GC43" i="1" s="1"/>
  <c r="FX42" i="1"/>
  <c r="FT42" i="1"/>
  <c r="FT43" i="1" s="1"/>
  <c r="FQ42" i="1"/>
  <c r="FQ43" i="1" s="1"/>
  <c r="FN42" i="1"/>
  <c r="FN43" i="1" s="1"/>
  <c r="FI42" i="1"/>
  <c r="FE42" i="1"/>
  <c r="FE43" i="1" s="1"/>
  <c r="FB42" i="1"/>
  <c r="FB43" i="1" s="1"/>
  <c r="EY42" i="1"/>
  <c r="EY43" i="1" s="1"/>
  <c r="EV42" i="1"/>
  <c r="EV43" i="1" s="1"/>
  <c r="EQ42" i="1"/>
  <c r="EM42" i="1"/>
  <c r="EM43" i="1" s="1"/>
  <c r="EJ42" i="1"/>
  <c r="EJ43" i="1" s="1"/>
  <c r="EG42" i="1"/>
  <c r="EG43" i="1" s="1"/>
  <c r="EB42" i="1"/>
  <c r="DX42" i="1"/>
  <c r="DX43" i="1" s="1"/>
  <c r="DU42" i="1"/>
  <c r="DU43" i="1" s="1"/>
  <c r="DR42" i="1"/>
  <c r="DR43" i="1" s="1"/>
  <c r="DO42" i="1"/>
  <c r="DO43" i="1" s="1"/>
  <c r="DJ42" i="1"/>
  <c r="DF42" i="1"/>
  <c r="DF43" i="1" s="1"/>
  <c r="DC42" i="1"/>
  <c r="DC43" i="1" s="1"/>
  <c r="CZ42" i="1"/>
  <c r="CZ43" i="1" s="1"/>
  <c r="CU42" i="1"/>
  <c r="CQ42" i="1"/>
  <c r="CQ43" i="1" s="1"/>
  <c r="CN42" i="1"/>
  <c r="CN43" i="1" s="1"/>
  <c r="CK42" i="1"/>
  <c r="CK43" i="1" s="1"/>
  <c r="CF42" i="1"/>
  <c r="CB42" i="1"/>
  <c r="CB43" i="1" s="1"/>
  <c r="BY42" i="1"/>
  <c r="BY43" i="1" s="1"/>
  <c r="BV42" i="1"/>
  <c r="BV43" i="1" s="1"/>
  <c r="BS42" i="1"/>
  <c r="BS43" i="1" s="1"/>
  <c r="BN42" i="1"/>
  <c r="BJ42" i="1"/>
  <c r="BJ43" i="1" s="1"/>
  <c r="BG42" i="1"/>
  <c r="BG43" i="1" s="1"/>
  <c r="BD42" i="1"/>
  <c r="BD43" i="1" s="1"/>
  <c r="AY42" i="1"/>
  <c r="AU42" i="1"/>
  <c r="AU43" i="1" s="1"/>
  <c r="AR42" i="1"/>
  <c r="AR43" i="1" s="1"/>
  <c r="AO42" i="1"/>
  <c r="AO43" i="1" s="1"/>
  <c r="AJ42" i="1"/>
  <c r="AF42" i="1"/>
  <c r="AF43" i="1" s="1"/>
  <c r="AC42" i="1"/>
  <c r="AC43" i="1" s="1"/>
  <c r="Z42" i="1"/>
  <c r="Z43" i="1" s="1"/>
  <c r="U42" i="1"/>
  <c r="Q42" i="1"/>
  <c r="Q43" i="1" s="1"/>
  <c r="N42" i="1"/>
  <c r="N43" i="1" s="1"/>
  <c r="K42" i="1"/>
  <c r="K43" i="1" s="1"/>
  <c r="H42" i="1"/>
  <c r="H43" i="1" s="1"/>
  <c r="FZ40" i="1"/>
  <c r="FK40" i="1"/>
  <c r="ES40" i="1"/>
  <c r="ED40" i="1"/>
  <c r="DL40" i="1"/>
  <c r="CW40" i="1"/>
  <c r="CH40" i="1"/>
  <c r="BP40" i="1"/>
  <c r="BA40" i="1"/>
  <c r="AL40" i="1"/>
  <c r="W40" i="1"/>
  <c r="E40" i="1"/>
  <c r="GM39" i="1"/>
  <c r="GI39" i="1"/>
  <c r="GI40" i="1" s="1"/>
  <c r="GF39" i="1"/>
  <c r="GF40" i="1" s="1"/>
  <c r="GC39" i="1"/>
  <c r="GC40" i="1" s="1"/>
  <c r="FX39" i="1"/>
  <c r="FT39" i="1"/>
  <c r="FT40" i="1" s="1"/>
  <c r="FQ39" i="1"/>
  <c r="FQ40" i="1" s="1"/>
  <c r="FN39" i="1"/>
  <c r="FN40" i="1" s="1"/>
  <c r="FI39" i="1"/>
  <c r="FE39" i="1"/>
  <c r="FE40" i="1" s="1"/>
  <c r="FB39" i="1"/>
  <c r="FB40" i="1" s="1"/>
  <c r="EY39" i="1"/>
  <c r="EY40" i="1" s="1"/>
  <c r="EV39" i="1"/>
  <c r="EV40" i="1" s="1"/>
  <c r="EQ39" i="1"/>
  <c r="EM39" i="1"/>
  <c r="EM40" i="1" s="1"/>
  <c r="EJ39" i="1"/>
  <c r="EJ40" i="1" s="1"/>
  <c r="EG39" i="1"/>
  <c r="EG40" i="1" s="1"/>
  <c r="EB39" i="1"/>
  <c r="DX39" i="1"/>
  <c r="DX40" i="1" s="1"/>
  <c r="DU39" i="1"/>
  <c r="DU40" i="1" s="1"/>
  <c r="DR39" i="1"/>
  <c r="DR40" i="1" s="1"/>
  <c r="DO39" i="1"/>
  <c r="DO40" i="1" s="1"/>
  <c r="DJ39" i="1"/>
  <c r="DF39" i="1"/>
  <c r="DF40" i="1" s="1"/>
  <c r="DC39" i="1"/>
  <c r="DC40" i="1" s="1"/>
  <c r="CZ39" i="1"/>
  <c r="CZ40" i="1" s="1"/>
  <c r="CU39" i="1"/>
  <c r="CQ39" i="1"/>
  <c r="CQ40" i="1" s="1"/>
  <c r="CN39" i="1"/>
  <c r="CN40" i="1" s="1"/>
  <c r="CK39" i="1"/>
  <c r="CK40" i="1" s="1"/>
  <c r="CF39" i="1"/>
  <c r="CB39" i="1"/>
  <c r="CB40" i="1" s="1"/>
  <c r="BY39" i="1"/>
  <c r="BY40" i="1" s="1"/>
  <c r="BV39" i="1"/>
  <c r="BV40" i="1" s="1"/>
  <c r="BS39" i="1"/>
  <c r="BS40" i="1" s="1"/>
  <c r="BN39" i="1"/>
  <c r="BJ39" i="1"/>
  <c r="BJ40" i="1" s="1"/>
  <c r="BG39" i="1"/>
  <c r="BG40" i="1" s="1"/>
  <c r="BD39" i="1"/>
  <c r="BD40" i="1" s="1"/>
  <c r="AY39" i="1"/>
  <c r="AU39" i="1"/>
  <c r="AU40" i="1" s="1"/>
  <c r="AR39" i="1"/>
  <c r="AR40" i="1" s="1"/>
  <c r="AO39" i="1"/>
  <c r="AO40" i="1" s="1"/>
  <c r="AJ39" i="1"/>
  <c r="AF39" i="1"/>
  <c r="AF40" i="1" s="1"/>
  <c r="AC39" i="1"/>
  <c r="AC40" i="1" s="1"/>
  <c r="Z39" i="1"/>
  <c r="Z40" i="1" s="1"/>
  <c r="U39" i="1"/>
  <c r="Q39" i="1"/>
  <c r="Q40" i="1" s="1"/>
  <c r="N39" i="1"/>
  <c r="N40" i="1" s="1"/>
  <c r="K39" i="1"/>
  <c r="K40" i="1" s="1"/>
  <c r="H39" i="1"/>
  <c r="H40" i="1" s="1"/>
  <c r="FZ37" i="1"/>
  <c r="FK37" i="1"/>
  <c r="ES37" i="1"/>
  <c r="ED37" i="1"/>
  <c r="DL37" i="1"/>
  <c r="CW37" i="1"/>
  <c r="CH37" i="1"/>
  <c r="BP37" i="1"/>
  <c r="BA37" i="1"/>
  <c r="AL37" i="1"/>
  <c r="W37" i="1"/>
  <c r="E37" i="1"/>
  <c r="GM36" i="1"/>
  <c r="GI36" i="1"/>
  <c r="GI37" i="1" s="1"/>
  <c r="GF36" i="1"/>
  <c r="GF37" i="1" s="1"/>
  <c r="GC36" i="1"/>
  <c r="GC37" i="1" s="1"/>
  <c r="FX36" i="1"/>
  <c r="FT36" i="1"/>
  <c r="FT37" i="1" s="1"/>
  <c r="FQ36" i="1"/>
  <c r="FQ37" i="1" s="1"/>
  <c r="FN36" i="1"/>
  <c r="FN37" i="1" s="1"/>
  <c r="FI36" i="1"/>
  <c r="FE36" i="1"/>
  <c r="FE37" i="1" s="1"/>
  <c r="FB36" i="1"/>
  <c r="FB37" i="1" s="1"/>
  <c r="EY36" i="1"/>
  <c r="EY37" i="1" s="1"/>
  <c r="EV36" i="1"/>
  <c r="EV37" i="1" s="1"/>
  <c r="EQ36" i="1"/>
  <c r="EM36" i="1"/>
  <c r="EM37" i="1" s="1"/>
  <c r="EJ36" i="1"/>
  <c r="EJ37" i="1" s="1"/>
  <c r="EG36" i="1"/>
  <c r="EG37" i="1" s="1"/>
  <c r="EB36" i="1"/>
  <c r="DX36" i="1"/>
  <c r="DX37" i="1" s="1"/>
  <c r="DU36" i="1"/>
  <c r="DU37" i="1" s="1"/>
  <c r="DR36" i="1"/>
  <c r="DR37" i="1" s="1"/>
  <c r="DO36" i="1"/>
  <c r="DO37" i="1" s="1"/>
  <c r="DJ36" i="1"/>
  <c r="DF36" i="1"/>
  <c r="DF37" i="1" s="1"/>
  <c r="DC36" i="1"/>
  <c r="DC37" i="1" s="1"/>
  <c r="CZ36" i="1"/>
  <c r="CZ37" i="1" s="1"/>
  <c r="CU36" i="1"/>
  <c r="CQ36" i="1"/>
  <c r="CQ37" i="1" s="1"/>
  <c r="CN36" i="1"/>
  <c r="CN37" i="1" s="1"/>
  <c r="CK36" i="1"/>
  <c r="CK37" i="1" s="1"/>
  <c r="CF36" i="1"/>
  <c r="CB36" i="1"/>
  <c r="CB37" i="1" s="1"/>
  <c r="BY36" i="1"/>
  <c r="BY37" i="1" s="1"/>
  <c r="BV36" i="1"/>
  <c r="BV37" i="1" s="1"/>
  <c r="BS36" i="1"/>
  <c r="BS37" i="1" s="1"/>
  <c r="BN36" i="1"/>
  <c r="BJ36" i="1"/>
  <c r="BJ37" i="1" s="1"/>
  <c r="BG36" i="1"/>
  <c r="BG37" i="1" s="1"/>
  <c r="BD36" i="1"/>
  <c r="BD37" i="1" s="1"/>
  <c r="AY36" i="1"/>
  <c r="AU36" i="1"/>
  <c r="AU37" i="1" s="1"/>
  <c r="AR36" i="1"/>
  <c r="AR37" i="1" s="1"/>
  <c r="AO36" i="1"/>
  <c r="AO37" i="1" s="1"/>
  <c r="AJ36" i="1"/>
  <c r="AF36" i="1"/>
  <c r="AF37" i="1" s="1"/>
  <c r="AC36" i="1"/>
  <c r="AC37" i="1" s="1"/>
  <c r="Z36" i="1"/>
  <c r="Z37" i="1" s="1"/>
  <c r="U36" i="1"/>
  <c r="Q36" i="1"/>
  <c r="Q37" i="1" s="1"/>
  <c r="N36" i="1"/>
  <c r="N37" i="1" s="1"/>
  <c r="K36" i="1"/>
  <c r="K37" i="1" s="1"/>
  <c r="H36" i="1"/>
  <c r="H37" i="1" s="1"/>
  <c r="FZ34" i="1"/>
  <c r="FK34" i="1"/>
  <c r="ES34" i="1"/>
  <c r="ED34" i="1"/>
  <c r="DL34" i="1"/>
  <c r="CW34" i="1"/>
  <c r="CH34" i="1"/>
  <c r="BP34" i="1"/>
  <c r="BA34" i="1"/>
  <c r="AL34" i="1"/>
  <c r="W34" i="1"/>
  <c r="E34" i="1"/>
  <c r="GM33" i="1"/>
  <c r="GI33" i="1"/>
  <c r="GI34" i="1" s="1"/>
  <c r="GF33" i="1"/>
  <c r="GF34" i="1" s="1"/>
  <c r="GC33" i="1"/>
  <c r="GC34" i="1" s="1"/>
  <c r="FX33" i="1"/>
  <c r="FT33" i="1"/>
  <c r="FT34" i="1" s="1"/>
  <c r="FQ33" i="1"/>
  <c r="FQ34" i="1" s="1"/>
  <c r="FN33" i="1"/>
  <c r="FN34" i="1" s="1"/>
  <c r="FI33" i="1"/>
  <c r="FE33" i="1"/>
  <c r="FE34" i="1" s="1"/>
  <c r="FB33" i="1"/>
  <c r="FB34" i="1" s="1"/>
  <c r="EY33" i="1"/>
  <c r="EY34" i="1" s="1"/>
  <c r="EV33" i="1"/>
  <c r="EV34" i="1" s="1"/>
  <c r="EQ33" i="1"/>
  <c r="EM33" i="1"/>
  <c r="EM34" i="1" s="1"/>
  <c r="EJ33" i="1"/>
  <c r="EJ34" i="1" s="1"/>
  <c r="EG33" i="1"/>
  <c r="EG34" i="1" s="1"/>
  <c r="EB33" i="1"/>
  <c r="DX33" i="1"/>
  <c r="DX34" i="1" s="1"/>
  <c r="DU33" i="1"/>
  <c r="DU34" i="1" s="1"/>
  <c r="DR33" i="1"/>
  <c r="DR34" i="1" s="1"/>
  <c r="DO33" i="1"/>
  <c r="DO34" i="1" s="1"/>
  <c r="EA34" i="1" s="1"/>
  <c r="EA33" i="1" s="1"/>
  <c r="DJ33" i="1"/>
  <c r="DF33" i="1"/>
  <c r="DF34" i="1" s="1"/>
  <c r="DC33" i="1"/>
  <c r="DC34" i="1" s="1"/>
  <c r="CZ33" i="1"/>
  <c r="CZ34" i="1" s="1"/>
  <c r="CU33" i="1"/>
  <c r="CQ33" i="1"/>
  <c r="CQ34" i="1" s="1"/>
  <c r="CN33" i="1"/>
  <c r="CN34" i="1" s="1"/>
  <c r="CK33" i="1"/>
  <c r="CK34" i="1" s="1"/>
  <c r="CF33" i="1"/>
  <c r="CB33" i="1"/>
  <c r="CB34" i="1" s="1"/>
  <c r="BY33" i="1"/>
  <c r="BY34" i="1" s="1"/>
  <c r="BV33" i="1"/>
  <c r="BV34" i="1" s="1"/>
  <c r="BS33" i="1"/>
  <c r="BS34" i="1" s="1"/>
  <c r="BN33" i="1"/>
  <c r="BJ33" i="1"/>
  <c r="BJ34" i="1" s="1"/>
  <c r="BG33" i="1"/>
  <c r="BG34" i="1" s="1"/>
  <c r="BD33" i="1"/>
  <c r="BD34" i="1" s="1"/>
  <c r="AY33" i="1"/>
  <c r="AU33" i="1"/>
  <c r="AU34" i="1" s="1"/>
  <c r="AR33" i="1"/>
  <c r="AR34" i="1" s="1"/>
  <c r="AO33" i="1"/>
  <c r="AO34" i="1" s="1"/>
  <c r="AJ33" i="1"/>
  <c r="AF33" i="1"/>
  <c r="AF34" i="1" s="1"/>
  <c r="AC33" i="1"/>
  <c r="AC34" i="1" s="1"/>
  <c r="Z33" i="1"/>
  <c r="Z34" i="1" s="1"/>
  <c r="U33" i="1"/>
  <c r="Q33" i="1"/>
  <c r="Q34" i="1" s="1"/>
  <c r="N33" i="1"/>
  <c r="N34" i="1" s="1"/>
  <c r="K33" i="1"/>
  <c r="K34" i="1" s="1"/>
  <c r="H33" i="1"/>
  <c r="H34" i="1" s="1"/>
  <c r="FZ31" i="1"/>
  <c r="FK31" i="1"/>
  <c r="ES31" i="1"/>
  <c r="ED31" i="1"/>
  <c r="DL31" i="1"/>
  <c r="CW31" i="1"/>
  <c r="CH31" i="1"/>
  <c r="BP31" i="1"/>
  <c r="BA31" i="1"/>
  <c r="AL31" i="1"/>
  <c r="W31" i="1"/>
  <c r="E31" i="1"/>
  <c r="GM30" i="1"/>
  <c r="GI30" i="1"/>
  <c r="GI31" i="1" s="1"/>
  <c r="GF30" i="1"/>
  <c r="GF31" i="1" s="1"/>
  <c r="GC30" i="1"/>
  <c r="GC31" i="1" s="1"/>
  <c r="FX30" i="1"/>
  <c r="FT30" i="1"/>
  <c r="FT31" i="1" s="1"/>
  <c r="FQ30" i="1"/>
  <c r="FQ31" i="1" s="1"/>
  <c r="FN30" i="1"/>
  <c r="FN31" i="1" s="1"/>
  <c r="FI30" i="1"/>
  <c r="FE30" i="1"/>
  <c r="FE31" i="1" s="1"/>
  <c r="FB30" i="1"/>
  <c r="FB31" i="1" s="1"/>
  <c r="EY30" i="1"/>
  <c r="EY31" i="1" s="1"/>
  <c r="EV30" i="1"/>
  <c r="EV31" i="1" s="1"/>
  <c r="EQ30" i="1"/>
  <c r="EM30" i="1"/>
  <c r="EM31" i="1" s="1"/>
  <c r="EJ30" i="1"/>
  <c r="EJ31" i="1" s="1"/>
  <c r="EG30" i="1"/>
  <c r="EG31" i="1" s="1"/>
  <c r="EB30" i="1"/>
  <c r="DX30" i="1"/>
  <c r="DX31" i="1" s="1"/>
  <c r="DU30" i="1"/>
  <c r="DU31" i="1" s="1"/>
  <c r="DR30" i="1"/>
  <c r="DR31" i="1" s="1"/>
  <c r="DO30" i="1"/>
  <c r="DO31" i="1" s="1"/>
  <c r="DJ30" i="1"/>
  <c r="DF30" i="1"/>
  <c r="DF31" i="1" s="1"/>
  <c r="DC30" i="1"/>
  <c r="DC31" i="1" s="1"/>
  <c r="CZ30" i="1"/>
  <c r="CZ31" i="1" s="1"/>
  <c r="CU30" i="1"/>
  <c r="CQ30" i="1"/>
  <c r="CQ31" i="1" s="1"/>
  <c r="CN30" i="1"/>
  <c r="CN31" i="1" s="1"/>
  <c r="CK30" i="1"/>
  <c r="CK31" i="1" s="1"/>
  <c r="CF30" i="1"/>
  <c r="CB30" i="1"/>
  <c r="CB31" i="1" s="1"/>
  <c r="BY30" i="1"/>
  <c r="BY31" i="1" s="1"/>
  <c r="BV30" i="1"/>
  <c r="BV31" i="1" s="1"/>
  <c r="BS30" i="1"/>
  <c r="BS31" i="1" s="1"/>
  <c r="BN30" i="1"/>
  <c r="BJ30" i="1"/>
  <c r="BJ31" i="1" s="1"/>
  <c r="BG30" i="1"/>
  <c r="BG31" i="1" s="1"/>
  <c r="BD30" i="1"/>
  <c r="BD31" i="1" s="1"/>
  <c r="AY30" i="1"/>
  <c r="AU30" i="1"/>
  <c r="AU31" i="1" s="1"/>
  <c r="AR30" i="1"/>
  <c r="AR31" i="1" s="1"/>
  <c r="AO30" i="1"/>
  <c r="AO31" i="1" s="1"/>
  <c r="AJ30" i="1"/>
  <c r="AF30" i="1"/>
  <c r="AF31" i="1" s="1"/>
  <c r="AC30" i="1"/>
  <c r="AC31" i="1" s="1"/>
  <c r="Z30" i="1"/>
  <c r="Z31" i="1" s="1"/>
  <c r="U30" i="1"/>
  <c r="Q30" i="1"/>
  <c r="Q31" i="1" s="1"/>
  <c r="N30" i="1"/>
  <c r="N31" i="1" s="1"/>
  <c r="K30" i="1"/>
  <c r="K31" i="1" s="1"/>
  <c r="H30" i="1"/>
  <c r="H31" i="1" s="1"/>
  <c r="FZ28" i="1"/>
  <c r="FK28" i="1"/>
  <c r="ES28" i="1"/>
  <c r="ED28" i="1"/>
  <c r="DL28" i="1"/>
  <c r="CW28" i="1"/>
  <c r="CH28" i="1"/>
  <c r="BP28" i="1"/>
  <c r="BA28" i="1"/>
  <c r="AL28" i="1"/>
  <c r="W28" i="1"/>
  <c r="E28" i="1"/>
  <c r="GM27" i="1"/>
  <c r="GI27" i="1"/>
  <c r="GI28" i="1" s="1"/>
  <c r="GF27" i="1"/>
  <c r="GF28" i="1" s="1"/>
  <c r="GC27" i="1"/>
  <c r="GC28" i="1" s="1"/>
  <c r="FX27" i="1"/>
  <c r="FT27" i="1"/>
  <c r="FT28" i="1" s="1"/>
  <c r="FQ27" i="1"/>
  <c r="FQ28" i="1" s="1"/>
  <c r="FN27" i="1"/>
  <c r="FN28" i="1" s="1"/>
  <c r="FI27" i="1"/>
  <c r="FE27" i="1"/>
  <c r="FE28" i="1" s="1"/>
  <c r="FB27" i="1"/>
  <c r="FB28" i="1" s="1"/>
  <c r="EY27" i="1"/>
  <c r="EY28" i="1" s="1"/>
  <c r="EV27" i="1"/>
  <c r="EV28" i="1" s="1"/>
  <c r="EQ27" i="1"/>
  <c r="EM27" i="1"/>
  <c r="EM28" i="1" s="1"/>
  <c r="EJ27" i="1"/>
  <c r="EJ28" i="1" s="1"/>
  <c r="EG27" i="1"/>
  <c r="EG28" i="1" s="1"/>
  <c r="EB27" i="1"/>
  <c r="DX27" i="1"/>
  <c r="DX28" i="1" s="1"/>
  <c r="DU27" i="1"/>
  <c r="DU28" i="1" s="1"/>
  <c r="DR27" i="1"/>
  <c r="DR28" i="1" s="1"/>
  <c r="DO27" i="1"/>
  <c r="DO28" i="1" s="1"/>
  <c r="EA28" i="1" s="1"/>
  <c r="EA27" i="1" s="1"/>
  <c r="DJ27" i="1"/>
  <c r="DF27" i="1"/>
  <c r="DF28" i="1" s="1"/>
  <c r="DC27" i="1"/>
  <c r="DC28" i="1" s="1"/>
  <c r="CZ27" i="1"/>
  <c r="CZ28" i="1" s="1"/>
  <c r="CU27" i="1"/>
  <c r="CQ27" i="1"/>
  <c r="CQ28" i="1" s="1"/>
  <c r="CN27" i="1"/>
  <c r="CN28" i="1" s="1"/>
  <c r="CK27" i="1"/>
  <c r="CK28" i="1" s="1"/>
  <c r="CF27" i="1"/>
  <c r="CB27" i="1"/>
  <c r="CB28" i="1" s="1"/>
  <c r="BY27" i="1"/>
  <c r="BY28" i="1" s="1"/>
  <c r="BV27" i="1"/>
  <c r="BV28" i="1" s="1"/>
  <c r="BS27" i="1"/>
  <c r="BS28" i="1" s="1"/>
  <c r="CE28" i="1" s="1"/>
  <c r="CE27" i="1" s="1"/>
  <c r="BN27" i="1"/>
  <c r="BJ27" i="1"/>
  <c r="BJ28" i="1" s="1"/>
  <c r="BG27" i="1"/>
  <c r="BG28" i="1" s="1"/>
  <c r="BD27" i="1"/>
  <c r="BD28" i="1" s="1"/>
  <c r="AY27" i="1"/>
  <c r="AU27" i="1"/>
  <c r="AU28" i="1" s="1"/>
  <c r="AR27" i="1"/>
  <c r="AR28" i="1" s="1"/>
  <c r="AO27" i="1"/>
  <c r="AO28" i="1" s="1"/>
  <c r="AJ27" i="1"/>
  <c r="AF27" i="1"/>
  <c r="AF28" i="1" s="1"/>
  <c r="AC27" i="1"/>
  <c r="AC28" i="1" s="1"/>
  <c r="Z27" i="1"/>
  <c r="Z28" i="1" s="1"/>
  <c r="U27" i="1"/>
  <c r="Q27" i="1"/>
  <c r="Q28" i="1" s="1"/>
  <c r="N27" i="1"/>
  <c r="N28" i="1" s="1"/>
  <c r="K27" i="1"/>
  <c r="K28" i="1" s="1"/>
  <c r="H27" i="1"/>
  <c r="H28" i="1" s="1"/>
  <c r="FZ25" i="1"/>
  <c r="FK25" i="1"/>
  <c r="ES25" i="1"/>
  <c r="ED25" i="1"/>
  <c r="DL25" i="1"/>
  <c r="CW25" i="1"/>
  <c r="CH25" i="1"/>
  <c r="BP25" i="1"/>
  <c r="BA25" i="1"/>
  <c r="AL25" i="1"/>
  <c r="W25" i="1"/>
  <c r="E25" i="1"/>
  <c r="GM24" i="1"/>
  <c r="GI24" i="1"/>
  <c r="GI25" i="1" s="1"/>
  <c r="GF24" i="1"/>
  <c r="GF25" i="1" s="1"/>
  <c r="GC24" i="1"/>
  <c r="GC25" i="1" s="1"/>
  <c r="FX24" i="1"/>
  <c r="FT24" i="1"/>
  <c r="FT25" i="1" s="1"/>
  <c r="FQ24" i="1"/>
  <c r="FQ25" i="1" s="1"/>
  <c r="FN24" i="1"/>
  <c r="FN25" i="1" s="1"/>
  <c r="FI24" i="1"/>
  <c r="FE24" i="1"/>
  <c r="FE25" i="1" s="1"/>
  <c r="FB24" i="1"/>
  <c r="FB25" i="1" s="1"/>
  <c r="EY24" i="1"/>
  <c r="EY25" i="1" s="1"/>
  <c r="EV24" i="1"/>
  <c r="EV25" i="1" s="1"/>
  <c r="EQ24" i="1"/>
  <c r="EM24" i="1"/>
  <c r="EM25" i="1" s="1"/>
  <c r="EJ24" i="1"/>
  <c r="EJ25" i="1" s="1"/>
  <c r="EG24" i="1"/>
  <c r="EG25" i="1" s="1"/>
  <c r="EB24" i="1"/>
  <c r="DX24" i="1"/>
  <c r="DX25" i="1" s="1"/>
  <c r="DU24" i="1"/>
  <c r="DU25" i="1" s="1"/>
  <c r="DR24" i="1"/>
  <c r="DR25" i="1" s="1"/>
  <c r="DO24" i="1"/>
  <c r="DO25" i="1" s="1"/>
  <c r="DJ24" i="1"/>
  <c r="DF24" i="1"/>
  <c r="DF25" i="1" s="1"/>
  <c r="DC24" i="1"/>
  <c r="DC25" i="1" s="1"/>
  <c r="CZ24" i="1"/>
  <c r="CZ25" i="1" s="1"/>
  <c r="CU24" i="1"/>
  <c r="CQ24" i="1"/>
  <c r="CQ25" i="1" s="1"/>
  <c r="CN24" i="1"/>
  <c r="CN25" i="1" s="1"/>
  <c r="CK24" i="1"/>
  <c r="CK25" i="1" s="1"/>
  <c r="CF24" i="1"/>
  <c r="CB24" i="1"/>
  <c r="CB25" i="1" s="1"/>
  <c r="BY24" i="1"/>
  <c r="BY25" i="1" s="1"/>
  <c r="BV24" i="1"/>
  <c r="BV25" i="1" s="1"/>
  <c r="BS24" i="1"/>
  <c r="BS25" i="1" s="1"/>
  <c r="BN24" i="1"/>
  <c r="BJ24" i="1"/>
  <c r="BJ25" i="1" s="1"/>
  <c r="BG24" i="1"/>
  <c r="BG25" i="1" s="1"/>
  <c r="BD24" i="1"/>
  <c r="BD25" i="1" s="1"/>
  <c r="AY24" i="1"/>
  <c r="AU24" i="1"/>
  <c r="AU25" i="1" s="1"/>
  <c r="AR24" i="1"/>
  <c r="AR25" i="1" s="1"/>
  <c r="AO24" i="1"/>
  <c r="AO25" i="1" s="1"/>
  <c r="AJ24" i="1"/>
  <c r="AF24" i="1"/>
  <c r="AF25" i="1" s="1"/>
  <c r="AC24" i="1"/>
  <c r="AC25" i="1" s="1"/>
  <c r="Z24" i="1"/>
  <c r="Z25" i="1" s="1"/>
  <c r="U24" i="1"/>
  <c r="Q24" i="1"/>
  <c r="Q25" i="1" s="1"/>
  <c r="N24" i="1"/>
  <c r="N25" i="1" s="1"/>
  <c r="K24" i="1"/>
  <c r="K25" i="1" s="1"/>
  <c r="H24" i="1"/>
  <c r="H25" i="1" s="1"/>
  <c r="FZ22" i="1"/>
  <c r="FK22" i="1"/>
  <c r="ES22" i="1"/>
  <c r="ED22" i="1"/>
  <c r="DL22" i="1"/>
  <c r="CW22" i="1"/>
  <c r="CH22" i="1"/>
  <c r="BP22" i="1"/>
  <c r="BA22" i="1"/>
  <c r="AL22" i="1"/>
  <c r="W22" i="1"/>
  <c r="E22" i="1"/>
  <c r="GM21" i="1"/>
  <c r="GI21" i="1"/>
  <c r="GI22" i="1" s="1"/>
  <c r="GF21" i="1"/>
  <c r="GF22" i="1" s="1"/>
  <c r="GC21" i="1"/>
  <c r="GC22" i="1" s="1"/>
  <c r="FX21" i="1"/>
  <c r="FT21" i="1"/>
  <c r="FT22" i="1" s="1"/>
  <c r="FQ21" i="1"/>
  <c r="FQ22" i="1" s="1"/>
  <c r="FN21" i="1"/>
  <c r="FN22" i="1" s="1"/>
  <c r="FI21" i="1"/>
  <c r="FE21" i="1"/>
  <c r="FE22" i="1" s="1"/>
  <c r="FB21" i="1"/>
  <c r="FB22" i="1" s="1"/>
  <c r="EY21" i="1"/>
  <c r="EY22" i="1" s="1"/>
  <c r="EV21" i="1"/>
  <c r="EV22" i="1" s="1"/>
  <c r="EQ21" i="1"/>
  <c r="EM21" i="1"/>
  <c r="EM22" i="1" s="1"/>
  <c r="EJ21" i="1"/>
  <c r="EJ22" i="1" s="1"/>
  <c r="EG21" i="1"/>
  <c r="EG22" i="1" s="1"/>
  <c r="EB21" i="1"/>
  <c r="DX21" i="1"/>
  <c r="DX22" i="1" s="1"/>
  <c r="DU21" i="1"/>
  <c r="DU22" i="1" s="1"/>
  <c r="DR21" i="1"/>
  <c r="DR22" i="1" s="1"/>
  <c r="DO21" i="1"/>
  <c r="DO22" i="1" s="1"/>
  <c r="EA22" i="1" s="1"/>
  <c r="EA21" i="1" s="1"/>
  <c r="DJ21" i="1"/>
  <c r="DF21" i="1"/>
  <c r="DF22" i="1" s="1"/>
  <c r="DC21" i="1"/>
  <c r="DC22" i="1" s="1"/>
  <c r="CZ21" i="1"/>
  <c r="CZ22" i="1" s="1"/>
  <c r="DI22" i="1" s="1"/>
  <c r="DI21" i="1" s="1"/>
  <c r="CU21" i="1"/>
  <c r="CQ21" i="1"/>
  <c r="CQ22" i="1" s="1"/>
  <c r="CN21" i="1"/>
  <c r="CN22" i="1" s="1"/>
  <c r="CK21" i="1"/>
  <c r="CK22" i="1" s="1"/>
  <c r="CF21" i="1"/>
  <c r="CB21" i="1"/>
  <c r="CB22" i="1" s="1"/>
  <c r="BY21" i="1"/>
  <c r="BY22" i="1" s="1"/>
  <c r="BV21" i="1"/>
  <c r="BV22" i="1" s="1"/>
  <c r="BS21" i="1"/>
  <c r="BS22" i="1" s="1"/>
  <c r="BN21" i="1"/>
  <c r="BJ21" i="1"/>
  <c r="BJ22" i="1" s="1"/>
  <c r="BG21" i="1"/>
  <c r="BG22" i="1" s="1"/>
  <c r="BD21" i="1"/>
  <c r="BD22" i="1" s="1"/>
  <c r="AY21" i="1"/>
  <c r="AU21" i="1"/>
  <c r="AU22" i="1" s="1"/>
  <c r="AR21" i="1"/>
  <c r="AR22" i="1" s="1"/>
  <c r="AO21" i="1"/>
  <c r="AO22" i="1" s="1"/>
  <c r="AJ21" i="1"/>
  <c r="AF21" i="1"/>
  <c r="AF22" i="1" s="1"/>
  <c r="AC21" i="1"/>
  <c r="AC22" i="1" s="1"/>
  <c r="Z21" i="1"/>
  <c r="Z22" i="1" s="1"/>
  <c r="U21" i="1"/>
  <c r="Q21" i="1"/>
  <c r="Q22" i="1" s="1"/>
  <c r="N21" i="1"/>
  <c r="N22" i="1" s="1"/>
  <c r="K21" i="1"/>
  <c r="K22" i="1" s="1"/>
  <c r="H21" i="1"/>
  <c r="H22" i="1" s="1"/>
  <c r="FZ19" i="1"/>
  <c r="FK19" i="1"/>
  <c r="ES19" i="1"/>
  <c r="ED19" i="1"/>
  <c r="DL19" i="1"/>
  <c r="CW19" i="1"/>
  <c r="CH19" i="1"/>
  <c r="BP19" i="1"/>
  <c r="BA19" i="1"/>
  <c r="AL19" i="1"/>
  <c r="W19" i="1"/>
  <c r="E19" i="1"/>
  <c r="GM18" i="1"/>
  <c r="GI18" i="1"/>
  <c r="GI19" i="1" s="1"/>
  <c r="GF18" i="1"/>
  <c r="GF19" i="1" s="1"/>
  <c r="GC18" i="1"/>
  <c r="GC19" i="1" s="1"/>
  <c r="FX18" i="1"/>
  <c r="FT18" i="1"/>
  <c r="FT19" i="1" s="1"/>
  <c r="FQ18" i="1"/>
  <c r="FQ19" i="1" s="1"/>
  <c r="FN18" i="1"/>
  <c r="FN19" i="1" s="1"/>
  <c r="FI18" i="1"/>
  <c r="FE18" i="1"/>
  <c r="FE19" i="1" s="1"/>
  <c r="FB18" i="1"/>
  <c r="FB19" i="1" s="1"/>
  <c r="EY18" i="1"/>
  <c r="EY19" i="1" s="1"/>
  <c r="EV18" i="1"/>
  <c r="EV19" i="1" s="1"/>
  <c r="EQ18" i="1"/>
  <c r="EM18" i="1"/>
  <c r="EM19" i="1" s="1"/>
  <c r="EJ18" i="1"/>
  <c r="EJ19" i="1" s="1"/>
  <c r="EG18" i="1"/>
  <c r="EG19" i="1" s="1"/>
  <c r="EB18" i="1"/>
  <c r="DX18" i="1"/>
  <c r="DX19" i="1" s="1"/>
  <c r="DU18" i="1"/>
  <c r="DU19" i="1" s="1"/>
  <c r="DR18" i="1"/>
  <c r="DR19" i="1" s="1"/>
  <c r="DO18" i="1"/>
  <c r="DO19" i="1" s="1"/>
  <c r="DJ18" i="1"/>
  <c r="DF18" i="1"/>
  <c r="DF19" i="1" s="1"/>
  <c r="DC18" i="1"/>
  <c r="DC19" i="1" s="1"/>
  <c r="CZ18" i="1"/>
  <c r="CZ19" i="1" s="1"/>
  <c r="CU18" i="1"/>
  <c r="CQ18" i="1"/>
  <c r="CQ19" i="1" s="1"/>
  <c r="CN18" i="1"/>
  <c r="CN19" i="1" s="1"/>
  <c r="CK18" i="1"/>
  <c r="CK19" i="1" s="1"/>
  <c r="CF18" i="1"/>
  <c r="CB18" i="1"/>
  <c r="CB19" i="1" s="1"/>
  <c r="BY18" i="1"/>
  <c r="BY19" i="1" s="1"/>
  <c r="BV18" i="1"/>
  <c r="BV19" i="1" s="1"/>
  <c r="BS18" i="1"/>
  <c r="BS19" i="1" s="1"/>
  <c r="BN18" i="1"/>
  <c r="BJ18" i="1"/>
  <c r="BJ19" i="1" s="1"/>
  <c r="BG18" i="1"/>
  <c r="BG19" i="1" s="1"/>
  <c r="BD18" i="1"/>
  <c r="BD19" i="1" s="1"/>
  <c r="AY18" i="1"/>
  <c r="AU18" i="1"/>
  <c r="AU19" i="1" s="1"/>
  <c r="AR18" i="1"/>
  <c r="AR19" i="1" s="1"/>
  <c r="AO18" i="1"/>
  <c r="AO19" i="1" s="1"/>
  <c r="AJ18" i="1"/>
  <c r="AF18" i="1"/>
  <c r="AF19" i="1" s="1"/>
  <c r="AC18" i="1"/>
  <c r="AC19" i="1" s="1"/>
  <c r="Z18" i="1"/>
  <c r="Z19" i="1" s="1"/>
  <c r="U18" i="1"/>
  <c r="Q18" i="1"/>
  <c r="Q19" i="1" s="1"/>
  <c r="N18" i="1"/>
  <c r="N19" i="1" s="1"/>
  <c r="K18" i="1"/>
  <c r="K19" i="1" s="1"/>
  <c r="H18" i="1"/>
  <c r="H19" i="1" s="1"/>
  <c r="FZ16" i="1"/>
  <c r="FK16" i="1"/>
  <c r="ES16" i="1"/>
  <c r="ED16" i="1"/>
  <c r="DL16" i="1"/>
  <c r="CW16" i="1"/>
  <c r="CH16" i="1"/>
  <c r="BP16" i="1"/>
  <c r="BA16" i="1"/>
  <c r="AL16" i="1"/>
  <c r="W16" i="1"/>
  <c r="E16" i="1"/>
  <c r="GM15" i="1"/>
  <c r="GI15" i="1"/>
  <c r="GI16" i="1" s="1"/>
  <c r="GF15" i="1"/>
  <c r="GF16" i="1" s="1"/>
  <c r="GC15" i="1"/>
  <c r="GC16" i="1" s="1"/>
  <c r="FX15" i="1"/>
  <c r="FT15" i="1"/>
  <c r="FT16" i="1" s="1"/>
  <c r="FQ15" i="1"/>
  <c r="FQ16" i="1" s="1"/>
  <c r="FN15" i="1"/>
  <c r="FN16" i="1" s="1"/>
  <c r="FI15" i="1"/>
  <c r="FE15" i="1"/>
  <c r="FE16" i="1" s="1"/>
  <c r="FB15" i="1"/>
  <c r="FB16" i="1" s="1"/>
  <c r="EY15" i="1"/>
  <c r="EY16" i="1" s="1"/>
  <c r="EV15" i="1"/>
  <c r="EV16" i="1" s="1"/>
  <c r="EQ15" i="1"/>
  <c r="EM15" i="1"/>
  <c r="EM16" i="1" s="1"/>
  <c r="EJ15" i="1"/>
  <c r="EJ16" i="1" s="1"/>
  <c r="EG15" i="1"/>
  <c r="EG16" i="1" s="1"/>
  <c r="EB15" i="1"/>
  <c r="DX15" i="1"/>
  <c r="DX16" i="1" s="1"/>
  <c r="DU15" i="1"/>
  <c r="DU16" i="1" s="1"/>
  <c r="DR15" i="1"/>
  <c r="DR16" i="1" s="1"/>
  <c r="DO15" i="1"/>
  <c r="DO16" i="1" s="1"/>
  <c r="DJ15" i="1"/>
  <c r="DF15" i="1"/>
  <c r="DF16" i="1" s="1"/>
  <c r="DC15" i="1"/>
  <c r="DC16" i="1" s="1"/>
  <c r="CZ15" i="1"/>
  <c r="CZ16" i="1" s="1"/>
  <c r="CU15" i="1"/>
  <c r="CQ15" i="1"/>
  <c r="CQ16" i="1" s="1"/>
  <c r="CN15" i="1"/>
  <c r="CN16" i="1" s="1"/>
  <c r="CK15" i="1"/>
  <c r="CK16" i="1" s="1"/>
  <c r="CF15" i="1"/>
  <c r="CB15" i="1"/>
  <c r="CB16" i="1" s="1"/>
  <c r="BY15" i="1"/>
  <c r="BY16" i="1" s="1"/>
  <c r="BV15" i="1"/>
  <c r="BV16" i="1" s="1"/>
  <c r="BS15" i="1"/>
  <c r="BS16" i="1" s="1"/>
  <c r="BN15" i="1"/>
  <c r="BJ15" i="1"/>
  <c r="BJ16" i="1" s="1"/>
  <c r="BG15" i="1"/>
  <c r="BG16" i="1" s="1"/>
  <c r="BD15" i="1"/>
  <c r="BD16" i="1" s="1"/>
  <c r="AY15" i="1"/>
  <c r="AU15" i="1"/>
  <c r="AU16" i="1" s="1"/>
  <c r="AR15" i="1"/>
  <c r="AR16" i="1" s="1"/>
  <c r="AO15" i="1"/>
  <c r="AO16" i="1" s="1"/>
  <c r="AJ15" i="1"/>
  <c r="AF15" i="1"/>
  <c r="AF16" i="1" s="1"/>
  <c r="AC15" i="1"/>
  <c r="AC16" i="1" s="1"/>
  <c r="Z15" i="1"/>
  <c r="Z16" i="1" s="1"/>
  <c r="U15" i="1"/>
  <c r="Q15" i="1"/>
  <c r="Q16" i="1" s="1"/>
  <c r="N15" i="1"/>
  <c r="N16" i="1" s="1"/>
  <c r="K15" i="1"/>
  <c r="K16" i="1" s="1"/>
  <c r="H15" i="1"/>
  <c r="H16" i="1" s="1"/>
  <c r="FZ13" i="1"/>
  <c r="FK13" i="1"/>
  <c r="ES13" i="1"/>
  <c r="ED13" i="1"/>
  <c r="DL13" i="1"/>
  <c r="CW13" i="1"/>
  <c r="CH13" i="1"/>
  <c r="BP13" i="1"/>
  <c r="BA13" i="1"/>
  <c r="AL13" i="1"/>
  <c r="W13" i="1"/>
  <c r="E13" i="1"/>
  <c r="GM12" i="1"/>
  <c r="GI12" i="1"/>
  <c r="GI13" i="1" s="1"/>
  <c r="GF12" i="1"/>
  <c r="GF13" i="1" s="1"/>
  <c r="GC12" i="1"/>
  <c r="GC13" i="1" s="1"/>
  <c r="FX12" i="1"/>
  <c r="FT12" i="1"/>
  <c r="FT13" i="1" s="1"/>
  <c r="FQ12" i="1"/>
  <c r="FQ13" i="1" s="1"/>
  <c r="FN12" i="1"/>
  <c r="FN13" i="1" s="1"/>
  <c r="FI12" i="1"/>
  <c r="FE12" i="1"/>
  <c r="FE13" i="1" s="1"/>
  <c r="FB12" i="1"/>
  <c r="FB13" i="1" s="1"/>
  <c r="EY12" i="1"/>
  <c r="EY13" i="1" s="1"/>
  <c r="EV12" i="1"/>
  <c r="EV13" i="1" s="1"/>
  <c r="EQ12" i="1"/>
  <c r="EM12" i="1"/>
  <c r="EM13" i="1" s="1"/>
  <c r="EJ12" i="1"/>
  <c r="EJ13" i="1" s="1"/>
  <c r="EG12" i="1"/>
  <c r="EG13" i="1" s="1"/>
  <c r="EB12" i="1"/>
  <c r="DX12" i="1"/>
  <c r="DX13" i="1" s="1"/>
  <c r="DU12" i="1"/>
  <c r="DU13" i="1" s="1"/>
  <c r="DR12" i="1"/>
  <c r="DR13" i="1" s="1"/>
  <c r="DO12" i="1"/>
  <c r="DO13" i="1" s="1"/>
  <c r="DJ12" i="1"/>
  <c r="DF12" i="1"/>
  <c r="DF13" i="1" s="1"/>
  <c r="DC12" i="1"/>
  <c r="DC13" i="1" s="1"/>
  <c r="CZ12" i="1"/>
  <c r="CZ13" i="1" s="1"/>
  <c r="CU12" i="1"/>
  <c r="CQ12" i="1"/>
  <c r="CQ13" i="1" s="1"/>
  <c r="CN12" i="1"/>
  <c r="CN13" i="1" s="1"/>
  <c r="CK12" i="1"/>
  <c r="CK13" i="1" s="1"/>
  <c r="CF12" i="1"/>
  <c r="CB12" i="1"/>
  <c r="CB13" i="1" s="1"/>
  <c r="BY12" i="1"/>
  <c r="BY13" i="1" s="1"/>
  <c r="BV12" i="1"/>
  <c r="BV13" i="1" s="1"/>
  <c r="BS12" i="1"/>
  <c r="BS13" i="1" s="1"/>
  <c r="BN12" i="1"/>
  <c r="BJ12" i="1"/>
  <c r="BJ13" i="1" s="1"/>
  <c r="BG12" i="1"/>
  <c r="BG13" i="1" s="1"/>
  <c r="BD12" i="1"/>
  <c r="BD13" i="1" s="1"/>
  <c r="AY12" i="1"/>
  <c r="AU12" i="1"/>
  <c r="AU13" i="1" s="1"/>
  <c r="AR12" i="1"/>
  <c r="AR13" i="1" s="1"/>
  <c r="AO12" i="1"/>
  <c r="AO13" i="1" s="1"/>
  <c r="AJ12" i="1"/>
  <c r="AF12" i="1"/>
  <c r="AF13" i="1" s="1"/>
  <c r="AC12" i="1"/>
  <c r="AC13" i="1" s="1"/>
  <c r="Z12" i="1"/>
  <c r="Z13" i="1" s="1"/>
  <c r="U12" i="1"/>
  <c r="Q12" i="1"/>
  <c r="Q13" i="1" s="1"/>
  <c r="N12" i="1"/>
  <c r="N13" i="1" s="1"/>
  <c r="K12" i="1"/>
  <c r="K13" i="1" s="1"/>
  <c r="H12" i="1"/>
  <c r="H13" i="1" s="1"/>
  <c r="FZ10" i="1"/>
  <c r="FK10" i="1"/>
  <c r="FK142" i="1" s="1"/>
  <c r="ES10" i="1"/>
  <c r="ED10" i="1"/>
  <c r="DL10" i="1"/>
  <c r="CW10" i="1"/>
  <c r="CH10" i="1"/>
  <c r="BP10" i="1"/>
  <c r="BA10" i="1"/>
  <c r="AL10" i="1"/>
  <c r="W10" i="1"/>
  <c r="W142" i="1" s="1"/>
  <c r="E10" i="1"/>
  <c r="GM9" i="1"/>
  <c r="GI9" i="1"/>
  <c r="GI10" i="1" s="1"/>
  <c r="GF9" i="1"/>
  <c r="GF10" i="1" s="1"/>
  <c r="GC9" i="1"/>
  <c r="GC10" i="1" s="1"/>
  <c r="FX9" i="1"/>
  <c r="FT9" i="1"/>
  <c r="FT10" i="1" s="1"/>
  <c r="FQ9" i="1"/>
  <c r="FQ10" i="1" s="1"/>
  <c r="FN9" i="1"/>
  <c r="FN10" i="1" s="1"/>
  <c r="FI9" i="1"/>
  <c r="FE9" i="1"/>
  <c r="FE10" i="1" s="1"/>
  <c r="FB9" i="1"/>
  <c r="FB10" i="1" s="1"/>
  <c r="EY9" i="1"/>
  <c r="EY10" i="1" s="1"/>
  <c r="EV9" i="1"/>
  <c r="EV10" i="1" s="1"/>
  <c r="EQ9" i="1"/>
  <c r="EM9" i="1"/>
  <c r="EM10" i="1" s="1"/>
  <c r="EJ9" i="1"/>
  <c r="EJ10" i="1" s="1"/>
  <c r="EG9" i="1"/>
  <c r="EG10" i="1" s="1"/>
  <c r="EB9" i="1"/>
  <c r="DX9" i="1"/>
  <c r="DX10" i="1" s="1"/>
  <c r="DU9" i="1"/>
  <c r="DU10" i="1" s="1"/>
  <c r="DR9" i="1"/>
  <c r="DR10" i="1" s="1"/>
  <c r="DO9" i="1"/>
  <c r="DO10" i="1" s="1"/>
  <c r="DJ9" i="1"/>
  <c r="DF9" i="1"/>
  <c r="DF10" i="1" s="1"/>
  <c r="DC9" i="1"/>
  <c r="DC10" i="1" s="1"/>
  <c r="CZ9" i="1"/>
  <c r="CZ10" i="1" s="1"/>
  <c r="CU9" i="1"/>
  <c r="CQ9" i="1"/>
  <c r="CQ10" i="1" s="1"/>
  <c r="CN9" i="1"/>
  <c r="CN10" i="1" s="1"/>
  <c r="CK9" i="1"/>
  <c r="CK10" i="1" s="1"/>
  <c r="CF9" i="1"/>
  <c r="CB9" i="1"/>
  <c r="CB10" i="1" s="1"/>
  <c r="BY9" i="1"/>
  <c r="BY10" i="1" s="1"/>
  <c r="BV9" i="1"/>
  <c r="BV10" i="1" s="1"/>
  <c r="BS9" i="1"/>
  <c r="BS10" i="1" s="1"/>
  <c r="BN9" i="1"/>
  <c r="BJ9" i="1"/>
  <c r="BJ10" i="1" s="1"/>
  <c r="BG9" i="1"/>
  <c r="BG10" i="1" s="1"/>
  <c r="BD9" i="1"/>
  <c r="BD10" i="1" s="1"/>
  <c r="AY9" i="1"/>
  <c r="AU9" i="1"/>
  <c r="AU10" i="1" s="1"/>
  <c r="AR9" i="1"/>
  <c r="AR10" i="1" s="1"/>
  <c r="AO9" i="1"/>
  <c r="AO10" i="1" s="1"/>
  <c r="AJ9" i="1"/>
  <c r="AF9" i="1"/>
  <c r="AF10" i="1" s="1"/>
  <c r="AC9" i="1"/>
  <c r="AC10" i="1" s="1"/>
  <c r="Z9" i="1"/>
  <c r="Z10" i="1" s="1"/>
  <c r="U9" i="1"/>
  <c r="Q9" i="1"/>
  <c r="Q10" i="1" s="1"/>
  <c r="N9" i="1"/>
  <c r="N10" i="1" s="1"/>
  <c r="K9" i="1"/>
  <c r="K10" i="1" s="1"/>
  <c r="H9" i="1"/>
  <c r="H10" i="1" s="1"/>
  <c r="EP19" i="1" l="1"/>
  <c r="AX19" i="1"/>
  <c r="GL31" i="1"/>
  <c r="GL30" i="1" s="1"/>
  <c r="BM76" i="1"/>
  <c r="BM75" i="1" s="1"/>
  <c r="DI76" i="1"/>
  <c r="DI75" i="1" s="1"/>
  <c r="EP76" i="1"/>
  <c r="EP75" i="1" s="1"/>
  <c r="FW82" i="1"/>
  <c r="AI88" i="1"/>
  <c r="AI87" i="1" s="1"/>
  <c r="BM88" i="1"/>
  <c r="BM87" i="1" s="1"/>
  <c r="AX91" i="1"/>
  <c r="FW112" i="1"/>
  <c r="FW111" i="1" s="1"/>
  <c r="AI115" i="1"/>
  <c r="AI114" i="1" s="1"/>
  <c r="N16" i="5"/>
  <c r="FH25" i="1"/>
  <c r="FH24" i="1" s="1"/>
  <c r="FH31" i="1"/>
  <c r="FH30" i="1" s="1"/>
  <c r="CE34" i="1"/>
  <c r="CE33" i="1" s="1"/>
  <c r="EP28" i="1"/>
  <c r="EP27" i="1" s="1"/>
  <c r="CE22" i="1"/>
  <c r="CE21" i="1" s="1"/>
  <c r="AF142" i="1"/>
  <c r="BJ142" i="1"/>
  <c r="CN142" i="1"/>
  <c r="DR142" i="1"/>
  <c r="EV142" i="1"/>
  <c r="T19" i="1"/>
  <c r="GL19" i="1"/>
  <c r="GL18" i="1" s="1"/>
  <c r="GL25" i="1"/>
  <c r="GL24" i="1" s="1"/>
  <c r="T73" i="1"/>
  <c r="FH67" i="1"/>
  <c r="FH66" i="1" s="1"/>
  <c r="DI67" i="1"/>
  <c r="DI66" i="1" s="1"/>
  <c r="H142" i="1"/>
  <c r="CB142" i="1"/>
  <c r="EJ142" i="1"/>
  <c r="CW142" i="1"/>
  <c r="DI13" i="1"/>
  <c r="DI12" i="1" s="1"/>
  <c r="AI22" i="1"/>
  <c r="AI21" i="1" s="1"/>
  <c r="AI28" i="1"/>
  <c r="AI27" i="1" s="1"/>
  <c r="EP31" i="1"/>
  <c r="EP30" i="1" s="1"/>
  <c r="AI34" i="1"/>
  <c r="AI33" i="1" s="1"/>
  <c r="DI64" i="1"/>
  <c r="DI63" i="1" s="1"/>
  <c r="BM70" i="1"/>
  <c r="BM69" i="1" s="1"/>
  <c r="T85" i="1"/>
  <c r="T84" i="1" s="1"/>
  <c r="Z142" i="1"/>
  <c r="FB142" i="1"/>
  <c r="FW28" i="1"/>
  <c r="FW27" i="1" s="1"/>
  <c r="CT31" i="1"/>
  <c r="CT30" i="1" s="1"/>
  <c r="EA64" i="1"/>
  <c r="EA63" i="1" s="1"/>
  <c r="EP67" i="1"/>
  <c r="EP66" i="1" s="1"/>
  <c r="GL70" i="1"/>
  <c r="GL69" i="1" s="1"/>
  <c r="AX73" i="1"/>
  <c r="AX72" i="1" s="1"/>
  <c r="DI79" i="1"/>
  <c r="DI78" i="1" s="1"/>
  <c r="CE82" i="1"/>
  <c r="CE81" i="1" s="1"/>
  <c r="DI82" i="1"/>
  <c r="DI81" i="1" s="1"/>
  <c r="BM85" i="1"/>
  <c r="BM84" i="1" s="1"/>
  <c r="AX90" i="1"/>
  <c r="AX67" i="1"/>
  <c r="AX66" i="1" s="1"/>
  <c r="EA70" i="1"/>
  <c r="EA69" i="1" s="1"/>
  <c r="CT76" i="1"/>
  <c r="CT75" i="1" s="1"/>
  <c r="DF142" i="1"/>
  <c r="FN142" i="1"/>
  <c r="E142" i="1"/>
  <c r="BA142" i="1"/>
  <c r="ES142" i="1"/>
  <c r="EP25" i="1"/>
  <c r="EP24" i="1" s="1"/>
  <c r="CT28" i="1"/>
  <c r="CT27" i="1" s="1"/>
  <c r="EP37" i="1"/>
  <c r="EP36" i="1" s="1"/>
  <c r="EP43" i="1"/>
  <c r="EP42" i="1" s="1"/>
  <c r="EP52" i="1"/>
  <c r="EP51" i="1" s="1"/>
  <c r="EP58" i="1"/>
  <c r="EP57" i="1" s="1"/>
  <c r="CE64" i="1"/>
  <c r="CE63" i="1" s="1"/>
  <c r="AX64" i="1"/>
  <c r="AX63" i="1" s="1"/>
  <c r="EP64" i="1"/>
  <c r="EP63" i="1" s="1"/>
  <c r="GL67" i="1"/>
  <c r="GL66" i="1" s="1"/>
  <c r="FH73" i="1"/>
  <c r="FH72" i="1" s="1"/>
  <c r="FW81" i="1"/>
  <c r="BD142" i="1"/>
  <c r="DX142" i="1"/>
  <c r="GF142" i="1"/>
  <c r="EP13" i="1"/>
  <c r="EP12" i="1" s="1"/>
  <c r="FW16" i="1"/>
  <c r="FW15" i="1" s="1"/>
  <c r="FW22" i="1"/>
  <c r="FW21" i="1" s="1"/>
  <c r="CT25" i="1"/>
  <c r="CT24" i="1" s="1"/>
  <c r="AX28" i="1"/>
  <c r="AX27" i="1" s="1"/>
  <c r="N142" i="1"/>
  <c r="AR142" i="1"/>
  <c r="BV142" i="1"/>
  <c r="CZ142" i="1"/>
  <c r="FT142" i="1"/>
  <c r="AX13" i="1"/>
  <c r="AX12" i="1" s="1"/>
  <c r="FH19" i="1"/>
  <c r="FH18" i="1" s="1"/>
  <c r="DI19" i="1"/>
  <c r="DI18" i="1" s="1"/>
  <c r="GL22" i="1"/>
  <c r="GL21" i="1" s="1"/>
  <c r="T25" i="1"/>
  <c r="AX25" i="1"/>
  <c r="AX24" i="1" s="1"/>
  <c r="T31" i="1"/>
  <c r="AX31" i="1"/>
  <c r="AX30" i="1" s="1"/>
  <c r="AX37" i="1"/>
  <c r="AX36" i="1" s="1"/>
  <c r="AX43" i="1"/>
  <c r="AX42" i="1" s="1"/>
  <c r="AX52" i="1"/>
  <c r="AX51" i="1" s="1"/>
  <c r="AX58" i="1"/>
  <c r="AX57" i="1" s="1"/>
  <c r="BM64" i="1"/>
  <c r="BM63" i="1" s="1"/>
  <c r="CT64" i="1"/>
  <c r="CT63" i="1" s="1"/>
  <c r="CT67" i="1"/>
  <c r="CT66" i="1" s="1"/>
  <c r="CE70" i="1"/>
  <c r="CE69" i="1" s="1"/>
  <c r="DI70" i="1"/>
  <c r="DI69" i="1" s="1"/>
  <c r="BM73" i="1"/>
  <c r="BM72" i="1" s="1"/>
  <c r="CE76" i="1"/>
  <c r="CE75" i="1" s="1"/>
  <c r="FW76" i="1"/>
  <c r="FW75" i="1" s="1"/>
  <c r="AX76" i="1"/>
  <c r="AX75" i="1" s="1"/>
  <c r="AI82" i="1"/>
  <c r="AI81" i="1" s="1"/>
  <c r="BM82" i="1"/>
  <c r="BM81" i="1" s="1"/>
  <c r="CE88" i="1"/>
  <c r="CE87" i="1" s="1"/>
  <c r="DI88" i="1"/>
  <c r="DI87" i="1" s="1"/>
  <c r="FW91" i="1"/>
  <c r="FW90" i="1" s="1"/>
  <c r="CE94" i="1"/>
  <c r="CE93" i="1" s="1"/>
  <c r="CE100" i="1"/>
  <c r="CE99" i="1" s="1"/>
  <c r="CE106" i="1"/>
  <c r="CE105" i="1" s="1"/>
  <c r="CT73" i="1"/>
  <c r="CT72" i="1" s="1"/>
  <c r="EP73" i="1"/>
  <c r="EP72" i="1" s="1"/>
  <c r="GL73" i="1"/>
  <c r="GL72" i="1" s="1"/>
  <c r="GL82" i="1"/>
  <c r="GL81" i="1" s="1"/>
  <c r="AX88" i="1"/>
  <c r="AX87" i="1" s="1"/>
  <c r="CT88" i="1"/>
  <c r="CT87" i="1" s="1"/>
  <c r="EP88" i="1"/>
  <c r="EP87" i="1" s="1"/>
  <c r="EA91" i="1"/>
  <c r="EA90" i="1" s="1"/>
  <c r="AI97" i="1"/>
  <c r="AI96" i="1" s="1"/>
  <c r="EA97" i="1"/>
  <c r="EA96" i="1" s="1"/>
  <c r="AI103" i="1"/>
  <c r="AI102" i="1" s="1"/>
  <c r="EA103" i="1"/>
  <c r="EA102" i="1" s="1"/>
  <c r="AI109" i="1"/>
  <c r="AI108" i="1" s="1"/>
  <c r="EA109" i="1"/>
  <c r="EA108" i="1" s="1"/>
  <c r="EA115" i="1"/>
  <c r="EA114" i="1" s="1"/>
  <c r="AC65" i="2"/>
  <c r="BG65" i="2"/>
  <c r="CK65" i="2"/>
  <c r="DO65" i="2"/>
  <c r="FE65" i="2"/>
  <c r="GI65" i="2"/>
  <c r="BM16" i="1"/>
  <c r="BM15" i="1" s="1"/>
  <c r="CT19" i="1"/>
  <c r="CT18" i="1" s="1"/>
  <c r="BM22" i="1"/>
  <c r="BM21" i="1" s="1"/>
  <c r="BM25" i="1"/>
  <c r="BM24" i="1" s="1"/>
  <c r="BM28" i="1"/>
  <c r="BM27" i="1" s="1"/>
  <c r="DI28" i="1"/>
  <c r="DI27" i="1" s="1"/>
  <c r="DI31" i="1"/>
  <c r="DI30" i="1" s="1"/>
  <c r="BM34" i="1"/>
  <c r="BM33" i="1" s="1"/>
  <c r="DI34" i="1"/>
  <c r="DI33" i="1" s="1"/>
  <c r="DI37" i="1"/>
  <c r="DI36" i="1" s="1"/>
  <c r="BM40" i="1"/>
  <c r="BM39" i="1" s="1"/>
  <c r="FH40" i="1"/>
  <c r="FH39" i="1" s="1"/>
  <c r="DI43" i="1"/>
  <c r="DI42" i="1" s="1"/>
  <c r="BM49" i="1"/>
  <c r="BM45" i="1" s="1"/>
  <c r="FH49" i="1"/>
  <c r="FH45" i="1" s="1"/>
  <c r="DI52" i="1"/>
  <c r="DI51" i="1" s="1"/>
  <c r="BM55" i="1"/>
  <c r="BM54" i="1" s="1"/>
  <c r="FH55" i="1"/>
  <c r="FH54" i="1" s="1"/>
  <c r="DI58" i="1"/>
  <c r="DI57" i="1" s="1"/>
  <c r="BM61" i="1"/>
  <c r="BM60" i="1" s="1"/>
  <c r="FH61" i="1"/>
  <c r="FH60" i="1" s="1"/>
  <c r="GL61" i="1"/>
  <c r="GL60" i="1" s="1"/>
  <c r="AI64" i="1"/>
  <c r="AI63" i="1" s="1"/>
  <c r="FW64" i="1"/>
  <c r="FW63" i="1" s="1"/>
  <c r="AI70" i="1"/>
  <c r="AI69" i="1" s="1"/>
  <c r="FW70" i="1"/>
  <c r="FW69" i="1" s="1"/>
  <c r="AI76" i="1"/>
  <c r="AI75" i="1" s="1"/>
  <c r="AX79" i="1"/>
  <c r="AX78" i="1" s="1"/>
  <c r="EP79" i="1"/>
  <c r="GL79" i="1"/>
  <c r="AX85" i="1"/>
  <c r="AX84" i="1" s="1"/>
  <c r="CT85" i="1"/>
  <c r="CT84" i="1" s="1"/>
  <c r="EP85" i="1"/>
  <c r="EP84" i="1" s="1"/>
  <c r="GL85" i="1"/>
  <c r="GL84" i="1" s="1"/>
  <c r="FW88" i="1"/>
  <c r="FW87" i="1" s="1"/>
  <c r="FW94" i="1"/>
  <c r="FW93" i="1" s="1"/>
  <c r="FH97" i="1"/>
  <c r="FH96" i="1" s="1"/>
  <c r="FW100" i="1"/>
  <c r="FW99" i="1" s="1"/>
  <c r="FH103" i="1"/>
  <c r="FH102" i="1" s="1"/>
  <c r="FW106" i="1"/>
  <c r="FW105" i="1" s="1"/>
  <c r="FH109" i="1"/>
  <c r="FH108" i="1" s="1"/>
  <c r="CE112" i="1"/>
  <c r="CE111" i="1" s="1"/>
  <c r="CE118" i="1"/>
  <c r="CE117" i="1" s="1"/>
  <c r="CH65" i="2"/>
  <c r="N17" i="5"/>
  <c r="FW118" i="1"/>
  <c r="FW117" i="1" s="1"/>
  <c r="BM121" i="1"/>
  <c r="BM120" i="1" s="1"/>
  <c r="FZ65" i="2"/>
  <c r="FH18" i="2"/>
  <c r="FH17" i="2" s="1"/>
  <c r="FH25" i="2"/>
  <c r="FH24" i="2" s="1"/>
  <c r="AX94" i="1"/>
  <c r="AX93" i="1" s="1"/>
  <c r="EP94" i="1"/>
  <c r="EP93" i="1" s="1"/>
  <c r="AX100" i="1"/>
  <c r="AX99" i="1" s="1"/>
  <c r="EP100" i="1"/>
  <c r="EP99" i="1" s="1"/>
  <c r="AX106" i="1"/>
  <c r="AX105" i="1" s="1"/>
  <c r="EP106" i="1"/>
  <c r="EP105" i="1" s="1"/>
  <c r="AX112" i="1"/>
  <c r="AX111" i="1" s="1"/>
  <c r="EP112" i="1"/>
  <c r="EP111" i="1" s="1"/>
  <c r="AX118" i="1"/>
  <c r="AX117" i="1" s="1"/>
  <c r="T124" i="1"/>
  <c r="T123" i="1" s="1"/>
  <c r="T130" i="1"/>
  <c r="T136" i="1"/>
  <c r="CQ65" i="2"/>
  <c r="DU65" i="2"/>
  <c r="EY65" i="2"/>
  <c r="GC65" i="2"/>
  <c r="AL65" i="2"/>
  <c r="FH31" i="2"/>
  <c r="FH30" i="2" s="1"/>
  <c r="T48" i="2"/>
  <c r="T54" i="2"/>
  <c r="T60" i="2"/>
  <c r="L18" i="5"/>
  <c r="L50" i="9" s="1"/>
  <c r="EP118" i="1"/>
  <c r="EP117" i="1" s="1"/>
  <c r="CE121" i="1"/>
  <c r="CE120" i="1" s="1"/>
  <c r="AI121" i="1"/>
  <c r="AI120" i="1" s="1"/>
  <c r="K65" i="2"/>
  <c r="AO65" i="2"/>
  <c r="BS65" i="2"/>
  <c r="EM65" i="2"/>
  <c r="FQ65" i="2"/>
  <c r="AX14" i="2"/>
  <c r="AX13" i="2" s="1"/>
  <c r="EP14" i="2"/>
  <c r="EP13" i="2" s="1"/>
  <c r="AX21" i="2"/>
  <c r="AX20" i="2" s="1"/>
  <c r="EP21" i="2"/>
  <c r="EP20" i="2" s="1"/>
  <c r="AX28" i="2"/>
  <c r="AX27" i="2" s="1"/>
  <c r="EP28" i="2"/>
  <c r="EP27" i="2" s="1"/>
  <c r="AX34" i="2"/>
  <c r="AX33" i="2" s="1"/>
  <c r="EP34" i="2"/>
  <c r="EP33" i="2" s="1"/>
  <c r="AX42" i="2"/>
  <c r="AX41" i="2" s="1"/>
  <c r="EP42" i="2"/>
  <c r="EP41" i="2" s="1"/>
  <c r="CE45" i="2"/>
  <c r="CE44" i="2" s="1"/>
  <c r="AI45" i="2"/>
  <c r="AI44" i="2" s="1"/>
  <c r="Q65" i="2"/>
  <c r="AU65" i="2"/>
  <c r="BY65" i="2"/>
  <c r="DC65" i="2"/>
  <c r="EG65" i="2"/>
  <c r="BP65" i="2"/>
  <c r="DL65" i="2"/>
  <c r="CE14" i="2"/>
  <c r="CE13" i="2" s="1"/>
  <c r="FW14" i="2"/>
  <c r="FW13" i="2" s="1"/>
  <c r="AI18" i="2"/>
  <c r="AI17" i="2" s="1"/>
  <c r="EA18" i="2"/>
  <c r="EA17" i="2" s="1"/>
  <c r="CE21" i="2"/>
  <c r="CE20" i="2" s="1"/>
  <c r="FW21" i="2"/>
  <c r="FW20" i="2" s="1"/>
  <c r="AI25" i="2"/>
  <c r="AI24" i="2" s="1"/>
  <c r="EA25" i="2"/>
  <c r="EA24" i="2" s="1"/>
  <c r="CE28" i="2"/>
  <c r="CE27" i="2" s="1"/>
  <c r="FW28" i="2"/>
  <c r="FW27" i="2" s="1"/>
  <c r="AI31" i="2"/>
  <c r="AI30" i="2" s="1"/>
  <c r="EA31" i="2"/>
  <c r="EA30" i="2" s="1"/>
  <c r="CE34" i="2"/>
  <c r="CE33" i="2" s="1"/>
  <c r="FW34" i="2"/>
  <c r="FW33" i="2" s="1"/>
  <c r="AI39" i="2"/>
  <c r="AI38" i="2" s="1"/>
  <c r="EA39" i="2"/>
  <c r="EA38" i="2" s="1"/>
  <c r="CE42" i="2"/>
  <c r="CE41" i="2" s="1"/>
  <c r="FW42" i="2"/>
  <c r="FW41" i="2" s="1"/>
  <c r="BM45" i="2"/>
  <c r="BM44" i="2" s="1"/>
  <c r="N15" i="5"/>
  <c r="K18" i="5"/>
  <c r="K50" i="9" s="1"/>
  <c r="G18" i="5"/>
  <c r="G50" i="9" s="1"/>
  <c r="C18" i="5"/>
  <c r="C50" i="9" s="1"/>
  <c r="B18" i="5"/>
  <c r="B50" i="9" s="1"/>
  <c r="N14" i="5"/>
  <c r="AI14" i="2"/>
  <c r="AI13" i="2" s="1"/>
  <c r="CT14" i="2"/>
  <c r="CT13" i="2" s="1"/>
  <c r="EA14" i="2"/>
  <c r="EA13" i="2" s="1"/>
  <c r="GL14" i="2"/>
  <c r="GL13" i="2" s="1"/>
  <c r="T18" i="2"/>
  <c r="CE18" i="2"/>
  <c r="CE17" i="2" s="1"/>
  <c r="FW18" i="2"/>
  <c r="FW17" i="2" s="1"/>
  <c r="AI21" i="2"/>
  <c r="AI20" i="2" s="1"/>
  <c r="CT21" i="2"/>
  <c r="CT20" i="2" s="1"/>
  <c r="EA21" i="2"/>
  <c r="EA20" i="2" s="1"/>
  <c r="GL21" i="2"/>
  <c r="GL20" i="2" s="1"/>
  <c r="T25" i="2"/>
  <c r="CE25" i="2"/>
  <c r="CE24" i="2" s="1"/>
  <c r="FW25" i="2"/>
  <c r="FW24" i="2" s="1"/>
  <c r="AI28" i="2"/>
  <c r="AI27" i="2" s="1"/>
  <c r="CT28" i="2"/>
  <c r="CT27" i="2" s="1"/>
  <c r="EA28" i="2"/>
  <c r="EA27" i="2" s="1"/>
  <c r="GL28" i="2"/>
  <c r="GL27" i="2" s="1"/>
  <c r="T31" i="2"/>
  <c r="CE31" i="2"/>
  <c r="CE30" i="2" s="1"/>
  <c r="FW31" i="2"/>
  <c r="FW30" i="2" s="1"/>
  <c r="AI34" i="2"/>
  <c r="AI33" i="2" s="1"/>
  <c r="CT34" i="2"/>
  <c r="CT33" i="2" s="1"/>
  <c r="EA34" i="2"/>
  <c r="EA33" i="2" s="1"/>
  <c r="GL34" i="2"/>
  <c r="GL33" i="2" s="1"/>
  <c r="T39" i="2"/>
  <c r="CE39" i="2"/>
  <c r="CE38" i="2" s="1"/>
  <c r="FW39" i="2"/>
  <c r="FW38" i="2" s="1"/>
  <c r="AI42" i="2"/>
  <c r="AI41" i="2" s="1"/>
  <c r="CT42" i="2"/>
  <c r="CT41" i="2" s="1"/>
  <c r="EA42" i="2"/>
  <c r="EA41" i="2" s="1"/>
  <c r="GL42" i="2"/>
  <c r="GL41" i="2" s="1"/>
  <c r="T14" i="2"/>
  <c r="BM14" i="2"/>
  <c r="BM13" i="2" s="1"/>
  <c r="DI14" i="2"/>
  <c r="DI13" i="2" s="1"/>
  <c r="FH14" i="2"/>
  <c r="FH13" i="2" s="1"/>
  <c r="AX18" i="2"/>
  <c r="AX17" i="2" s="1"/>
  <c r="BM18" i="2"/>
  <c r="BM17" i="2" s="1"/>
  <c r="CT18" i="2"/>
  <c r="CT17" i="2" s="1"/>
  <c r="DI18" i="2"/>
  <c r="DI17" i="2" s="1"/>
  <c r="EP18" i="2"/>
  <c r="EP17" i="2" s="1"/>
  <c r="GL18" i="2"/>
  <c r="GL17" i="2" s="1"/>
  <c r="T21" i="2"/>
  <c r="BM21" i="2"/>
  <c r="BM20" i="2" s="1"/>
  <c r="DI21" i="2"/>
  <c r="DI20" i="2" s="1"/>
  <c r="FH21" i="2"/>
  <c r="FH20" i="2" s="1"/>
  <c r="AX25" i="2"/>
  <c r="AX24" i="2" s="1"/>
  <c r="BM25" i="2"/>
  <c r="BM24" i="2" s="1"/>
  <c r="CT25" i="2"/>
  <c r="CT24" i="2" s="1"/>
  <c r="DI25" i="2"/>
  <c r="DI24" i="2" s="1"/>
  <c r="EP25" i="2"/>
  <c r="EP24" i="2" s="1"/>
  <c r="GL25" i="2"/>
  <c r="GL24" i="2" s="1"/>
  <c r="T28" i="2"/>
  <c r="BM28" i="2"/>
  <c r="BM27" i="2" s="1"/>
  <c r="DI28" i="2"/>
  <c r="DI27" i="2" s="1"/>
  <c r="FH28" i="2"/>
  <c r="FH27" i="2" s="1"/>
  <c r="AX31" i="2"/>
  <c r="AX30" i="2" s="1"/>
  <c r="BM31" i="2"/>
  <c r="BM30" i="2" s="1"/>
  <c r="CT31" i="2"/>
  <c r="CT30" i="2" s="1"/>
  <c r="DI31" i="2"/>
  <c r="DI30" i="2" s="1"/>
  <c r="EP31" i="2"/>
  <c r="EP30" i="2" s="1"/>
  <c r="GL31" i="2"/>
  <c r="GL30" i="2" s="1"/>
  <c r="T34" i="2"/>
  <c r="BM34" i="2"/>
  <c r="BM33" i="2" s="1"/>
  <c r="DI34" i="2"/>
  <c r="DI33" i="2" s="1"/>
  <c r="FH34" i="2"/>
  <c r="FH33" i="2" s="1"/>
  <c r="AX39" i="2"/>
  <c r="AX38" i="2" s="1"/>
  <c r="BM39" i="2"/>
  <c r="BM38" i="2" s="1"/>
  <c r="CT39" i="2"/>
  <c r="CT38" i="2" s="1"/>
  <c r="DI39" i="2"/>
  <c r="DI38" i="2" s="1"/>
  <c r="EP39" i="2"/>
  <c r="EP38" i="2" s="1"/>
  <c r="GL39" i="2"/>
  <c r="GL38" i="2" s="1"/>
  <c r="T42" i="2"/>
  <c r="BM42" i="2"/>
  <c r="BM41" i="2" s="1"/>
  <c r="DI42" i="2"/>
  <c r="DI41" i="2" s="1"/>
  <c r="FH42" i="2"/>
  <c r="FH41" i="2" s="1"/>
  <c r="E65" i="2"/>
  <c r="W65" i="2"/>
  <c r="AI11" i="2"/>
  <c r="BA65" i="2"/>
  <c r="BM11" i="2"/>
  <c r="CE11" i="2"/>
  <c r="CW65" i="2"/>
  <c r="DI11" i="2"/>
  <c r="EA11" i="2"/>
  <c r="ES65" i="2"/>
  <c r="FK65" i="2"/>
  <c r="FW11" i="2"/>
  <c r="T45" i="2"/>
  <c r="AX45" i="2"/>
  <c r="AX44" i="2" s="1"/>
  <c r="CT45" i="2"/>
  <c r="CT44" i="2" s="1"/>
  <c r="FH45" i="2"/>
  <c r="FH44" i="2" s="1"/>
  <c r="GL45" i="2"/>
  <c r="GL44" i="2" s="1"/>
  <c r="FH48" i="2"/>
  <c r="FH47" i="2" s="1"/>
  <c r="AI48" i="2"/>
  <c r="AI47" i="2" s="1"/>
  <c r="BM48" i="2"/>
  <c r="BM47" i="2" s="1"/>
  <c r="CT48" i="2"/>
  <c r="CT47" i="2" s="1"/>
  <c r="EA48" i="2"/>
  <c r="EA47" i="2" s="1"/>
  <c r="GL48" i="2"/>
  <c r="GL47" i="2" s="1"/>
  <c r="CE51" i="2"/>
  <c r="CE50" i="2" s="1"/>
  <c r="AI51" i="2"/>
  <c r="AI50" i="2" s="1"/>
  <c r="BM51" i="2"/>
  <c r="BM50" i="2" s="1"/>
  <c r="CT51" i="2"/>
  <c r="CT50" i="2" s="1"/>
  <c r="FH51" i="2"/>
  <c r="FH50" i="2" s="1"/>
  <c r="GL51" i="2"/>
  <c r="GL50" i="2" s="1"/>
  <c r="FH54" i="2"/>
  <c r="FH53" i="2" s="1"/>
  <c r="AI54" i="2"/>
  <c r="AI53" i="2" s="1"/>
  <c r="BM54" i="2"/>
  <c r="BM53" i="2" s="1"/>
  <c r="CT54" i="2"/>
  <c r="CT53" i="2" s="1"/>
  <c r="EA54" i="2"/>
  <c r="EA53" i="2" s="1"/>
  <c r="GL54" i="2"/>
  <c r="GL53" i="2" s="1"/>
  <c r="CE57" i="2"/>
  <c r="CE56" i="2" s="1"/>
  <c r="AI57" i="2"/>
  <c r="AI56" i="2" s="1"/>
  <c r="BM57" i="2"/>
  <c r="BM56" i="2" s="1"/>
  <c r="CT57" i="2"/>
  <c r="CT56" i="2" s="1"/>
  <c r="FH57" i="2"/>
  <c r="FH56" i="2" s="1"/>
  <c r="GL57" i="2"/>
  <c r="GL56" i="2" s="1"/>
  <c r="FH60" i="2"/>
  <c r="FH59" i="2" s="1"/>
  <c r="AI60" i="2"/>
  <c r="AI59" i="2" s="1"/>
  <c r="BM60" i="2"/>
  <c r="BM59" i="2" s="1"/>
  <c r="CT60" i="2"/>
  <c r="CT59" i="2" s="1"/>
  <c r="EA60" i="2"/>
  <c r="EA59" i="2" s="1"/>
  <c r="GL60" i="2"/>
  <c r="GL59" i="2" s="1"/>
  <c r="CE63" i="2"/>
  <c r="CE62" i="2" s="1"/>
  <c r="AI63" i="2"/>
  <c r="AI62" i="2" s="1"/>
  <c r="BM63" i="2"/>
  <c r="BM62" i="2" s="1"/>
  <c r="CT63" i="2"/>
  <c r="CT62" i="2" s="1"/>
  <c r="FH63" i="2"/>
  <c r="FH62" i="2" s="1"/>
  <c r="GL63" i="2"/>
  <c r="GL62" i="2" s="1"/>
  <c r="T47" i="2"/>
  <c r="T53" i="2"/>
  <c r="T59" i="2"/>
  <c r="H65" i="2"/>
  <c r="N65" i="2"/>
  <c r="T11" i="2"/>
  <c r="Z65" i="2"/>
  <c r="AF65" i="2"/>
  <c r="AR65" i="2"/>
  <c r="AX11" i="2"/>
  <c r="BD65" i="2"/>
  <c r="BJ65" i="2"/>
  <c r="BV65" i="2"/>
  <c r="CB65" i="2"/>
  <c r="CN65" i="2"/>
  <c r="CT11" i="2"/>
  <c r="CZ65" i="2"/>
  <c r="DF65" i="2"/>
  <c r="DR65" i="2"/>
  <c r="DX65" i="2"/>
  <c r="EJ65" i="2"/>
  <c r="EP11" i="2"/>
  <c r="EV65" i="2"/>
  <c r="FB65" i="2"/>
  <c r="FH11" i="2"/>
  <c r="FN65" i="2"/>
  <c r="FT65" i="2"/>
  <c r="GF65" i="2"/>
  <c r="GL11" i="2"/>
  <c r="DI45" i="2"/>
  <c r="DI44" i="2" s="1"/>
  <c r="EP45" i="2"/>
  <c r="EP44" i="2" s="1"/>
  <c r="FW45" i="2"/>
  <c r="FW44" i="2" s="1"/>
  <c r="AX48" i="2"/>
  <c r="AX47" i="2" s="1"/>
  <c r="CE48" i="2"/>
  <c r="CE47" i="2" s="1"/>
  <c r="DI48" i="2"/>
  <c r="DI47" i="2" s="1"/>
  <c r="EP48" i="2"/>
  <c r="EP47" i="2" s="1"/>
  <c r="FW48" i="2"/>
  <c r="FW47" i="2" s="1"/>
  <c r="T51" i="2"/>
  <c r="AX51" i="2"/>
  <c r="AX50" i="2" s="1"/>
  <c r="DI51" i="2"/>
  <c r="DI50" i="2" s="1"/>
  <c r="EP51" i="2"/>
  <c r="EP50" i="2" s="1"/>
  <c r="FW51" i="2"/>
  <c r="FW50" i="2" s="1"/>
  <c r="AX54" i="2"/>
  <c r="AX53" i="2" s="1"/>
  <c r="CE54" i="2"/>
  <c r="CE53" i="2" s="1"/>
  <c r="DI54" i="2"/>
  <c r="DI53" i="2" s="1"/>
  <c r="EP54" i="2"/>
  <c r="EP53" i="2" s="1"/>
  <c r="FW54" i="2"/>
  <c r="FW53" i="2" s="1"/>
  <c r="T57" i="2"/>
  <c r="AX57" i="2"/>
  <c r="AX56" i="2" s="1"/>
  <c r="DI57" i="2"/>
  <c r="DI56" i="2" s="1"/>
  <c r="EP57" i="2"/>
  <c r="EP56" i="2" s="1"/>
  <c r="FW57" i="2"/>
  <c r="FW56" i="2" s="1"/>
  <c r="AX60" i="2"/>
  <c r="AX59" i="2" s="1"/>
  <c r="CE60" i="2"/>
  <c r="CE59" i="2" s="1"/>
  <c r="DI60" i="2"/>
  <c r="DI59" i="2" s="1"/>
  <c r="EP60" i="2"/>
  <c r="EP59" i="2" s="1"/>
  <c r="FW60" i="2"/>
  <c r="FW59" i="2" s="1"/>
  <c r="T63" i="2"/>
  <c r="AX63" i="2"/>
  <c r="AX62" i="2" s="1"/>
  <c r="DI63" i="2"/>
  <c r="DI62" i="2" s="1"/>
  <c r="EP63" i="2"/>
  <c r="EP62" i="2" s="1"/>
  <c r="FW63" i="2"/>
  <c r="FW62" i="2" s="1"/>
  <c r="T24" i="1"/>
  <c r="T30" i="1"/>
  <c r="EA10" i="1"/>
  <c r="T13" i="1"/>
  <c r="AI13" i="1"/>
  <c r="AI12" i="1" s="1"/>
  <c r="CE13" i="1"/>
  <c r="CE12" i="1" s="1"/>
  <c r="EA13" i="1"/>
  <c r="EA12" i="1" s="1"/>
  <c r="FH13" i="1"/>
  <c r="FH12" i="1" s="1"/>
  <c r="FW13" i="1"/>
  <c r="FW12" i="1" s="1"/>
  <c r="AI16" i="1"/>
  <c r="AI15" i="1" s="1"/>
  <c r="AX16" i="1"/>
  <c r="AX15" i="1" s="1"/>
  <c r="CE16" i="1"/>
  <c r="CE15" i="1" s="1"/>
  <c r="CT16" i="1"/>
  <c r="CT15" i="1" s="1"/>
  <c r="EA16" i="1"/>
  <c r="EA15" i="1" s="1"/>
  <c r="EP16" i="1"/>
  <c r="EP15" i="1" s="1"/>
  <c r="T18" i="1"/>
  <c r="BM13" i="1"/>
  <c r="BM12" i="1" s="1"/>
  <c r="CT13" i="1"/>
  <c r="CT12" i="1" s="1"/>
  <c r="GL13" i="1"/>
  <c r="GL12" i="1" s="1"/>
  <c r="T16" i="1"/>
  <c r="DI16" i="1"/>
  <c r="DI15" i="1" s="1"/>
  <c r="T78" i="1"/>
  <c r="AC142" i="1"/>
  <c r="AI10" i="1"/>
  <c r="AO142" i="1"/>
  <c r="AU142" i="1"/>
  <c r="BG142" i="1"/>
  <c r="DC142" i="1"/>
  <c r="DI10" i="1"/>
  <c r="DU142" i="1"/>
  <c r="EY142" i="1"/>
  <c r="FE142" i="1"/>
  <c r="FQ142" i="1"/>
  <c r="FW10" i="1"/>
  <c r="GI142" i="1"/>
  <c r="FH16" i="1"/>
  <c r="FH15" i="1" s="1"/>
  <c r="CE19" i="1"/>
  <c r="CE18" i="1" s="1"/>
  <c r="T10" i="1"/>
  <c r="AL142" i="1"/>
  <c r="AX10" i="1"/>
  <c r="BP142" i="1"/>
  <c r="CH142" i="1"/>
  <c r="CT10" i="1"/>
  <c r="DL142" i="1"/>
  <c r="ED142" i="1"/>
  <c r="EP10" i="1"/>
  <c r="FH10" i="1"/>
  <c r="FZ142" i="1"/>
  <c r="GL10" i="1"/>
  <c r="GL16" i="1"/>
  <c r="GL15" i="1" s="1"/>
  <c r="AI19" i="1"/>
  <c r="AI18" i="1" s="1"/>
  <c r="BM19" i="1"/>
  <c r="BM18" i="1" s="1"/>
  <c r="EA19" i="1"/>
  <c r="EA18" i="1" s="1"/>
  <c r="FW19" i="1"/>
  <c r="FW18" i="1" s="1"/>
  <c r="T22" i="1"/>
  <c r="AX22" i="1"/>
  <c r="AX21" i="1" s="1"/>
  <c r="CT22" i="1"/>
  <c r="CT21" i="1" s="1"/>
  <c r="EP22" i="1"/>
  <c r="EP21" i="1" s="1"/>
  <c r="CE25" i="1"/>
  <c r="CE24" i="1" s="1"/>
  <c r="DI25" i="1"/>
  <c r="DI24" i="1" s="1"/>
  <c r="FH28" i="1"/>
  <c r="FH27" i="1" s="1"/>
  <c r="GL28" i="1"/>
  <c r="GL27" i="1" s="1"/>
  <c r="AI31" i="1"/>
  <c r="AI30" i="1" s="1"/>
  <c r="BM31" i="1"/>
  <c r="BM30" i="1" s="1"/>
  <c r="EA31" i="1"/>
  <c r="EA30" i="1" s="1"/>
  <c r="FW31" i="1"/>
  <c r="FW30" i="1" s="1"/>
  <c r="T34" i="1"/>
  <c r="AX34" i="1"/>
  <c r="AX33" i="1" s="1"/>
  <c r="CT34" i="1"/>
  <c r="CT33" i="1" s="1"/>
  <c r="EP34" i="1"/>
  <c r="EP33" i="1" s="1"/>
  <c r="FW34" i="1"/>
  <c r="FW33" i="1" s="1"/>
  <c r="GL34" i="1"/>
  <c r="GL33" i="1" s="1"/>
  <c r="T37" i="1"/>
  <c r="AI37" i="1"/>
  <c r="AI36" i="1" s="1"/>
  <c r="CE37" i="1"/>
  <c r="CE36" i="1" s="1"/>
  <c r="EA37" i="1"/>
  <c r="EA36" i="1" s="1"/>
  <c r="FH37" i="1"/>
  <c r="FH36" i="1" s="1"/>
  <c r="FW37" i="1"/>
  <c r="FW36" i="1" s="1"/>
  <c r="AI40" i="1"/>
  <c r="AI39" i="1" s="1"/>
  <c r="AX40" i="1"/>
  <c r="AX39" i="1" s="1"/>
  <c r="CE40" i="1"/>
  <c r="CE39" i="1" s="1"/>
  <c r="CT40" i="1"/>
  <c r="CT39" i="1" s="1"/>
  <c r="EA40" i="1"/>
  <c r="EA39" i="1" s="1"/>
  <c r="EP40" i="1"/>
  <c r="EP39" i="1" s="1"/>
  <c r="FW40" i="1"/>
  <c r="FW39" i="1" s="1"/>
  <c r="GL40" i="1"/>
  <c r="GL39" i="1" s="1"/>
  <c r="T43" i="1"/>
  <c r="AI43" i="1"/>
  <c r="AI42" i="1" s="1"/>
  <c r="CE43" i="1"/>
  <c r="CE42" i="1" s="1"/>
  <c r="EA43" i="1"/>
  <c r="EA42" i="1" s="1"/>
  <c r="FH43" i="1"/>
  <c r="FH42" i="1" s="1"/>
  <c r="FW43" i="1"/>
  <c r="FW42" i="1" s="1"/>
  <c r="AI49" i="1"/>
  <c r="AI45" i="1" s="1"/>
  <c r="AX49" i="1"/>
  <c r="AX45" i="1" s="1"/>
  <c r="CE49" i="1"/>
  <c r="CE45" i="1" s="1"/>
  <c r="CT49" i="1"/>
  <c r="CT45" i="1" s="1"/>
  <c r="EA49" i="1"/>
  <c r="EA45" i="1" s="1"/>
  <c r="EP49" i="1"/>
  <c r="EP45" i="1" s="1"/>
  <c r="FW49" i="1"/>
  <c r="FW45" i="1" s="1"/>
  <c r="GL49" i="1"/>
  <c r="GL45" i="1" s="1"/>
  <c r="T52" i="1"/>
  <c r="AI52" i="1"/>
  <c r="AI51" i="1" s="1"/>
  <c r="CE52" i="1"/>
  <c r="CE51" i="1" s="1"/>
  <c r="EA52" i="1"/>
  <c r="EA51" i="1" s="1"/>
  <c r="FH52" i="1"/>
  <c r="FH51" i="1" s="1"/>
  <c r="FW52" i="1"/>
  <c r="FW51" i="1" s="1"/>
  <c r="AI55" i="1"/>
  <c r="AI54" i="1" s="1"/>
  <c r="AX55" i="1"/>
  <c r="AX54" i="1" s="1"/>
  <c r="CE55" i="1"/>
  <c r="CE54" i="1" s="1"/>
  <c r="CT55" i="1"/>
  <c r="CT54" i="1" s="1"/>
  <c r="EA55" i="1"/>
  <c r="EA54" i="1" s="1"/>
  <c r="EP55" i="1"/>
  <c r="EP54" i="1" s="1"/>
  <c r="FW55" i="1"/>
  <c r="FW54" i="1" s="1"/>
  <c r="GL55" i="1"/>
  <c r="GL54" i="1" s="1"/>
  <c r="T58" i="1"/>
  <c r="AI58" i="1"/>
  <c r="AI57" i="1" s="1"/>
  <c r="CE58" i="1"/>
  <c r="CE57" i="1" s="1"/>
  <c r="EA58" i="1"/>
  <c r="EA57" i="1" s="1"/>
  <c r="FH58" i="1"/>
  <c r="FH57" i="1" s="1"/>
  <c r="FW58" i="1"/>
  <c r="FW57" i="1" s="1"/>
  <c r="AI61" i="1"/>
  <c r="AI60" i="1" s="1"/>
  <c r="AX61" i="1"/>
  <c r="AX60" i="1" s="1"/>
  <c r="CE61" i="1"/>
  <c r="CE60" i="1" s="1"/>
  <c r="CT61" i="1"/>
  <c r="CT60" i="1" s="1"/>
  <c r="EA61" i="1"/>
  <c r="EA60" i="1" s="1"/>
  <c r="EP61" i="1"/>
  <c r="EP60" i="1" s="1"/>
  <c r="T66" i="1"/>
  <c r="T72" i="1"/>
  <c r="K142" i="1"/>
  <c r="Q142" i="1"/>
  <c r="BM10" i="1"/>
  <c r="BS142" i="1"/>
  <c r="BY142" i="1"/>
  <c r="CE10" i="1"/>
  <c r="CK142" i="1"/>
  <c r="CQ142" i="1"/>
  <c r="DO142" i="1"/>
  <c r="EG142" i="1"/>
  <c r="EM142" i="1"/>
  <c r="GC142" i="1"/>
  <c r="AX18" i="1"/>
  <c r="EP18" i="1"/>
  <c r="FH22" i="1"/>
  <c r="FH21" i="1" s="1"/>
  <c r="AI25" i="1"/>
  <c r="AI24" i="1" s="1"/>
  <c r="EA25" i="1"/>
  <c r="EA24" i="1" s="1"/>
  <c r="FW25" i="1"/>
  <c r="FW24" i="1" s="1"/>
  <c r="T28" i="1"/>
  <c r="CE31" i="1"/>
  <c r="CE30" i="1" s="1"/>
  <c r="FH34" i="1"/>
  <c r="FH33" i="1" s="1"/>
  <c r="BM37" i="1"/>
  <c r="BM36" i="1" s="1"/>
  <c r="CT37" i="1"/>
  <c r="CT36" i="1" s="1"/>
  <c r="GL37" i="1"/>
  <c r="GL36" i="1" s="1"/>
  <c r="T40" i="1"/>
  <c r="DI40" i="1"/>
  <c r="DI39" i="1" s="1"/>
  <c r="BM43" i="1"/>
  <c r="BM42" i="1" s="1"/>
  <c r="CT43" i="1"/>
  <c r="CT42" i="1" s="1"/>
  <c r="GL43" i="1"/>
  <c r="GL42" i="1" s="1"/>
  <c r="T49" i="1"/>
  <c r="DI49" i="1"/>
  <c r="DI45" i="1" s="1"/>
  <c r="BM52" i="1"/>
  <c r="BM51" i="1" s="1"/>
  <c r="CT52" i="1"/>
  <c r="CT51" i="1" s="1"/>
  <c r="GL52" i="1"/>
  <c r="GL51" i="1" s="1"/>
  <c r="T55" i="1"/>
  <c r="DI55" i="1"/>
  <c r="DI54" i="1" s="1"/>
  <c r="BM58" i="1"/>
  <c r="BM57" i="1" s="1"/>
  <c r="CT58" i="1"/>
  <c r="CT57" i="1" s="1"/>
  <c r="GL58" i="1"/>
  <c r="GL57" i="1" s="1"/>
  <c r="T61" i="1"/>
  <c r="DI61" i="1"/>
  <c r="DI60" i="1" s="1"/>
  <c r="T90" i="1"/>
  <c r="FW61" i="1"/>
  <c r="FW60" i="1" s="1"/>
  <c r="T64" i="1"/>
  <c r="CE67" i="1"/>
  <c r="CE66" i="1" s="1"/>
  <c r="FH70" i="1"/>
  <c r="FH69" i="1" s="1"/>
  <c r="AI73" i="1"/>
  <c r="AI72" i="1" s="1"/>
  <c r="EA73" i="1"/>
  <c r="EA72" i="1" s="1"/>
  <c r="FW73" i="1"/>
  <c r="FW72" i="1" s="1"/>
  <c r="T76" i="1"/>
  <c r="FH79" i="1"/>
  <c r="FH78" i="1" s="1"/>
  <c r="FH64" i="1"/>
  <c r="FH63" i="1" s="1"/>
  <c r="GL64" i="1"/>
  <c r="GL63" i="1" s="1"/>
  <c r="AI67" i="1"/>
  <c r="AI66" i="1" s="1"/>
  <c r="BM67" i="1"/>
  <c r="BM66" i="1" s="1"/>
  <c r="EA67" i="1"/>
  <c r="EA66" i="1" s="1"/>
  <c r="FW67" i="1"/>
  <c r="FW66" i="1" s="1"/>
  <c r="T70" i="1"/>
  <c r="AX70" i="1"/>
  <c r="AX69" i="1" s="1"/>
  <c r="CT70" i="1"/>
  <c r="CT69" i="1" s="1"/>
  <c r="EP70" i="1"/>
  <c r="EP69" i="1" s="1"/>
  <c r="CE73" i="1"/>
  <c r="CE72" i="1" s="1"/>
  <c r="DI73" i="1"/>
  <c r="DI72" i="1" s="1"/>
  <c r="FH76" i="1"/>
  <c r="FH75" i="1" s="1"/>
  <c r="CT79" i="1"/>
  <c r="CT78" i="1" s="1"/>
  <c r="EP78" i="1"/>
  <c r="GL78" i="1"/>
  <c r="CE79" i="1"/>
  <c r="CE78" i="1" s="1"/>
  <c r="FH82" i="1"/>
  <c r="FH81" i="1" s="1"/>
  <c r="AI85" i="1"/>
  <c r="AI84" i="1" s="1"/>
  <c r="EA85" i="1"/>
  <c r="EA84" i="1" s="1"/>
  <c r="FW85" i="1"/>
  <c r="FW84" i="1" s="1"/>
  <c r="T88" i="1"/>
  <c r="CE91" i="1"/>
  <c r="CE90" i="1" s="1"/>
  <c r="FH91" i="1"/>
  <c r="FH90" i="1" s="1"/>
  <c r="AI94" i="1"/>
  <c r="AI93" i="1" s="1"/>
  <c r="CT94" i="1"/>
  <c r="CT93" i="1" s="1"/>
  <c r="EA94" i="1"/>
  <c r="EA93" i="1" s="1"/>
  <c r="GL94" i="1"/>
  <c r="GL93" i="1" s="1"/>
  <c r="T97" i="1"/>
  <c r="CE97" i="1"/>
  <c r="CE96" i="1" s="1"/>
  <c r="FW97" i="1"/>
  <c r="FW96" i="1" s="1"/>
  <c r="AI100" i="1"/>
  <c r="AI99" i="1" s="1"/>
  <c r="CT100" i="1"/>
  <c r="CT99" i="1" s="1"/>
  <c r="EA100" i="1"/>
  <c r="EA99" i="1" s="1"/>
  <c r="GL100" i="1"/>
  <c r="GL99" i="1" s="1"/>
  <c r="T103" i="1"/>
  <c r="CE103" i="1"/>
  <c r="CE102" i="1" s="1"/>
  <c r="FW103" i="1"/>
  <c r="FW102" i="1" s="1"/>
  <c r="AI106" i="1"/>
  <c r="AI105" i="1" s="1"/>
  <c r="CT106" i="1"/>
  <c r="CT105" i="1" s="1"/>
  <c r="EA106" i="1"/>
  <c r="EA105" i="1" s="1"/>
  <c r="GL106" i="1"/>
  <c r="GL105" i="1" s="1"/>
  <c r="T109" i="1"/>
  <c r="CE109" i="1"/>
  <c r="CE108" i="1" s="1"/>
  <c r="FW109" i="1"/>
  <c r="FW108" i="1" s="1"/>
  <c r="AI112" i="1"/>
  <c r="AI111" i="1" s="1"/>
  <c r="CT112" i="1"/>
  <c r="CT111" i="1" s="1"/>
  <c r="EA112" i="1"/>
  <c r="EA111" i="1" s="1"/>
  <c r="GL112" i="1"/>
  <c r="GL111" i="1" s="1"/>
  <c r="T115" i="1"/>
  <c r="CE115" i="1"/>
  <c r="CE114" i="1" s="1"/>
  <c r="FW115" i="1"/>
  <c r="FW114" i="1" s="1"/>
  <c r="AI118" i="1"/>
  <c r="AI117" i="1" s="1"/>
  <c r="CT118" i="1"/>
  <c r="CT117" i="1" s="1"/>
  <c r="EA118" i="1"/>
  <c r="EA117" i="1" s="1"/>
  <c r="GL118" i="1"/>
  <c r="GL117" i="1" s="1"/>
  <c r="GL76" i="1"/>
  <c r="GL75" i="1" s="1"/>
  <c r="AI79" i="1"/>
  <c r="AI78" i="1" s="1"/>
  <c r="BM79" i="1"/>
  <c r="BM78" i="1" s="1"/>
  <c r="EA79" i="1"/>
  <c r="EA78" i="1" s="1"/>
  <c r="FW79" i="1"/>
  <c r="FW78" i="1" s="1"/>
  <c r="T82" i="1"/>
  <c r="AX82" i="1"/>
  <c r="AX81" i="1" s="1"/>
  <c r="CT82" i="1"/>
  <c r="CT81" i="1" s="1"/>
  <c r="EP82" i="1"/>
  <c r="EP81" i="1" s="1"/>
  <c r="CE85" i="1"/>
  <c r="CE84" i="1" s="1"/>
  <c r="DI85" i="1"/>
  <c r="DI84" i="1" s="1"/>
  <c r="FH88" i="1"/>
  <c r="FH87" i="1" s="1"/>
  <c r="GL88" i="1"/>
  <c r="GL87" i="1" s="1"/>
  <c r="AI91" i="1"/>
  <c r="AI90" i="1" s="1"/>
  <c r="BM91" i="1"/>
  <c r="BM90" i="1" s="1"/>
  <c r="CT91" i="1"/>
  <c r="CT90" i="1" s="1"/>
  <c r="DI91" i="1"/>
  <c r="DI90" i="1" s="1"/>
  <c r="EP91" i="1"/>
  <c r="EP90" i="1" s="1"/>
  <c r="GL91" i="1"/>
  <c r="GL90" i="1" s="1"/>
  <c r="T94" i="1"/>
  <c r="BM94" i="1"/>
  <c r="BM93" i="1" s="1"/>
  <c r="DI94" i="1"/>
  <c r="DI93" i="1" s="1"/>
  <c r="FH94" i="1"/>
  <c r="FH93" i="1" s="1"/>
  <c r="AX97" i="1"/>
  <c r="AX96" i="1" s="1"/>
  <c r="BM97" i="1"/>
  <c r="BM96" i="1" s="1"/>
  <c r="CT97" i="1"/>
  <c r="CT96" i="1" s="1"/>
  <c r="DI97" i="1"/>
  <c r="DI96" i="1" s="1"/>
  <c r="EP97" i="1"/>
  <c r="EP96" i="1" s="1"/>
  <c r="GL97" i="1"/>
  <c r="GL96" i="1" s="1"/>
  <c r="T100" i="1"/>
  <c r="BM100" i="1"/>
  <c r="BM99" i="1" s="1"/>
  <c r="DI100" i="1"/>
  <c r="DI99" i="1" s="1"/>
  <c r="FH100" i="1"/>
  <c r="FH99" i="1" s="1"/>
  <c r="AX103" i="1"/>
  <c r="AX102" i="1" s="1"/>
  <c r="BM103" i="1"/>
  <c r="BM102" i="1" s="1"/>
  <c r="CT103" i="1"/>
  <c r="CT102" i="1" s="1"/>
  <c r="DI103" i="1"/>
  <c r="DI102" i="1" s="1"/>
  <c r="EP103" i="1"/>
  <c r="EP102" i="1" s="1"/>
  <c r="GL103" i="1"/>
  <c r="GL102" i="1" s="1"/>
  <c r="T106" i="1"/>
  <c r="BM106" i="1"/>
  <c r="BM105" i="1" s="1"/>
  <c r="DI106" i="1"/>
  <c r="DI105" i="1" s="1"/>
  <c r="FH106" i="1"/>
  <c r="FH105" i="1" s="1"/>
  <c r="AX109" i="1"/>
  <c r="AX108" i="1" s="1"/>
  <c r="BM109" i="1"/>
  <c r="BM108" i="1" s="1"/>
  <c r="CT109" i="1"/>
  <c r="CT108" i="1" s="1"/>
  <c r="DI109" i="1"/>
  <c r="DI108" i="1" s="1"/>
  <c r="EP109" i="1"/>
  <c r="EP108" i="1" s="1"/>
  <c r="GL109" i="1"/>
  <c r="GL108" i="1" s="1"/>
  <c r="T112" i="1"/>
  <c r="BM112" i="1"/>
  <c r="BM111" i="1" s="1"/>
  <c r="DI112" i="1"/>
  <c r="DI111" i="1" s="1"/>
  <c r="FH112" i="1"/>
  <c r="FH111" i="1" s="1"/>
  <c r="AX115" i="1"/>
  <c r="AX114" i="1" s="1"/>
  <c r="BM115" i="1"/>
  <c r="BM114" i="1" s="1"/>
  <c r="CT115" i="1"/>
  <c r="CT114" i="1" s="1"/>
  <c r="DI115" i="1"/>
  <c r="DI114" i="1" s="1"/>
  <c r="EP115" i="1"/>
  <c r="EP114" i="1" s="1"/>
  <c r="GL115" i="1"/>
  <c r="GL114" i="1" s="1"/>
  <c r="T118" i="1"/>
  <c r="BM118" i="1"/>
  <c r="BM117" i="1" s="1"/>
  <c r="DI118" i="1"/>
  <c r="DI117" i="1" s="1"/>
  <c r="FH118" i="1"/>
  <c r="FH117" i="1" s="1"/>
  <c r="T121" i="1"/>
  <c r="AX121" i="1"/>
  <c r="AX120" i="1" s="1"/>
  <c r="CT121" i="1"/>
  <c r="CT120" i="1" s="1"/>
  <c r="FH121" i="1"/>
  <c r="FH120" i="1" s="1"/>
  <c r="GL121" i="1"/>
  <c r="GL120" i="1" s="1"/>
  <c r="FH124" i="1"/>
  <c r="FH123" i="1" s="1"/>
  <c r="AI124" i="1"/>
  <c r="AI123" i="1" s="1"/>
  <c r="BM124" i="1"/>
  <c r="BM123" i="1" s="1"/>
  <c r="CT124" i="1"/>
  <c r="CT123" i="1" s="1"/>
  <c r="EA124" i="1"/>
  <c r="EA123" i="1" s="1"/>
  <c r="GL124" i="1"/>
  <c r="GL123" i="1" s="1"/>
  <c r="CE127" i="1"/>
  <c r="CE126" i="1" s="1"/>
  <c r="AI127" i="1"/>
  <c r="AI126" i="1" s="1"/>
  <c r="BM127" i="1"/>
  <c r="BM126" i="1" s="1"/>
  <c r="CT127" i="1"/>
  <c r="CT126" i="1" s="1"/>
  <c r="FH127" i="1"/>
  <c r="FH126" i="1" s="1"/>
  <c r="GL127" i="1"/>
  <c r="GL126" i="1" s="1"/>
  <c r="FH130" i="1"/>
  <c r="FH129" i="1" s="1"/>
  <c r="AI130" i="1"/>
  <c r="AI129" i="1" s="1"/>
  <c r="BM130" i="1"/>
  <c r="BM129" i="1" s="1"/>
  <c r="CT130" i="1"/>
  <c r="CT129" i="1" s="1"/>
  <c r="EA130" i="1"/>
  <c r="EA129" i="1" s="1"/>
  <c r="GL130" i="1"/>
  <c r="GL129" i="1" s="1"/>
  <c r="CE133" i="1"/>
  <c r="CE132" i="1" s="1"/>
  <c r="AI133" i="1"/>
  <c r="AI132" i="1" s="1"/>
  <c r="BM133" i="1"/>
  <c r="BM132" i="1" s="1"/>
  <c r="CT133" i="1"/>
  <c r="CT132" i="1" s="1"/>
  <c r="FH133" i="1"/>
  <c r="FH132" i="1" s="1"/>
  <c r="GL133" i="1"/>
  <c r="GL132" i="1" s="1"/>
  <c r="FH136" i="1"/>
  <c r="FH135" i="1" s="1"/>
  <c r="AI136" i="1"/>
  <c r="AI135" i="1" s="1"/>
  <c r="BM136" i="1"/>
  <c r="BM135" i="1" s="1"/>
  <c r="CT136" i="1"/>
  <c r="CT135" i="1" s="1"/>
  <c r="EA136" i="1"/>
  <c r="EA135" i="1" s="1"/>
  <c r="GL136" i="1"/>
  <c r="GL135" i="1" s="1"/>
  <c r="CE139" i="1"/>
  <c r="CE138" i="1" s="1"/>
  <c r="AI139" i="1"/>
  <c r="AI138" i="1" s="1"/>
  <c r="BM139" i="1"/>
  <c r="BM138" i="1" s="1"/>
  <c r="CT139" i="1"/>
  <c r="CT138" i="1" s="1"/>
  <c r="FH139" i="1"/>
  <c r="FH138" i="1" s="1"/>
  <c r="GL139" i="1"/>
  <c r="GL138" i="1" s="1"/>
  <c r="T129" i="1"/>
  <c r="T135" i="1"/>
  <c r="DI121" i="1"/>
  <c r="DI120" i="1" s="1"/>
  <c r="EP121" i="1"/>
  <c r="EP120" i="1" s="1"/>
  <c r="FW121" i="1"/>
  <c r="FW120" i="1" s="1"/>
  <c r="AX124" i="1"/>
  <c r="AX123" i="1" s="1"/>
  <c r="CE124" i="1"/>
  <c r="CE123" i="1" s="1"/>
  <c r="DI124" i="1"/>
  <c r="DI123" i="1" s="1"/>
  <c r="EP124" i="1"/>
  <c r="EP123" i="1" s="1"/>
  <c r="FW124" i="1"/>
  <c r="FW123" i="1" s="1"/>
  <c r="T127" i="1"/>
  <c r="AX127" i="1"/>
  <c r="AX126" i="1" s="1"/>
  <c r="DI127" i="1"/>
  <c r="DI126" i="1" s="1"/>
  <c r="EP127" i="1"/>
  <c r="EP126" i="1" s="1"/>
  <c r="FW127" i="1"/>
  <c r="FW126" i="1" s="1"/>
  <c r="AX130" i="1"/>
  <c r="AX129" i="1" s="1"/>
  <c r="CE130" i="1"/>
  <c r="CE129" i="1" s="1"/>
  <c r="DI130" i="1"/>
  <c r="DI129" i="1" s="1"/>
  <c r="EP130" i="1"/>
  <c r="EP129" i="1" s="1"/>
  <c r="FW130" i="1"/>
  <c r="FW129" i="1" s="1"/>
  <c r="T133" i="1"/>
  <c r="AX133" i="1"/>
  <c r="AX132" i="1" s="1"/>
  <c r="DI133" i="1"/>
  <c r="DI132" i="1" s="1"/>
  <c r="EP133" i="1"/>
  <c r="EP132" i="1" s="1"/>
  <c r="FW133" i="1"/>
  <c r="FW132" i="1" s="1"/>
  <c r="AX136" i="1"/>
  <c r="AX135" i="1" s="1"/>
  <c r="CE136" i="1"/>
  <c r="CE135" i="1" s="1"/>
  <c r="DI136" i="1"/>
  <c r="DI135" i="1" s="1"/>
  <c r="EP136" i="1"/>
  <c r="EP135" i="1" s="1"/>
  <c r="FW136" i="1"/>
  <c r="FW135" i="1" s="1"/>
  <c r="T139" i="1"/>
  <c r="AX139" i="1"/>
  <c r="AX138" i="1" s="1"/>
  <c r="DI139" i="1"/>
  <c r="DI138" i="1" s="1"/>
  <c r="EP139" i="1"/>
  <c r="EP138" i="1" s="1"/>
  <c r="FW139" i="1"/>
  <c r="FW138" i="1" s="1"/>
  <c r="N18" i="5" l="1"/>
  <c r="GL65" i="2"/>
  <c r="GL10" i="2"/>
  <c r="FH65" i="2"/>
  <c r="FH10" i="2"/>
  <c r="GO45" i="2"/>
  <c r="T44" i="2"/>
  <c r="EA65" i="2"/>
  <c r="EA10" i="2"/>
  <c r="BM65" i="2"/>
  <c r="BM10" i="2"/>
  <c r="AI65" i="2"/>
  <c r="AI10" i="2"/>
  <c r="GO42" i="2"/>
  <c r="T41" i="2"/>
  <c r="GO34" i="2"/>
  <c r="T33" i="2"/>
  <c r="GO28" i="2"/>
  <c r="T27" i="2"/>
  <c r="GO21" i="2"/>
  <c r="T20" i="2"/>
  <c r="GO14" i="2"/>
  <c r="T13" i="2"/>
  <c r="GO31" i="2"/>
  <c r="T30" i="2"/>
  <c r="GO18" i="2"/>
  <c r="T17" i="2"/>
  <c r="GO63" i="2"/>
  <c r="T62" i="2"/>
  <c r="GO57" i="2"/>
  <c r="T56" i="2"/>
  <c r="GO51" i="2"/>
  <c r="T50" i="2"/>
  <c r="EP65" i="2"/>
  <c r="EP10" i="2"/>
  <c r="CT65" i="2"/>
  <c r="CT10" i="2"/>
  <c r="AX65" i="2"/>
  <c r="AX10" i="2"/>
  <c r="T65" i="2"/>
  <c r="GO11" i="2"/>
  <c r="T10" i="2"/>
  <c r="FW65" i="2"/>
  <c r="FW10" i="2"/>
  <c r="DI65" i="2"/>
  <c r="DI10" i="2"/>
  <c r="CE65" i="2"/>
  <c r="CE10" i="2"/>
  <c r="GO39" i="2"/>
  <c r="T38" i="2"/>
  <c r="GO25" i="2"/>
  <c r="T24" i="2"/>
  <c r="GO60" i="2"/>
  <c r="GO54" i="2"/>
  <c r="GO48" i="2"/>
  <c r="GO139" i="1"/>
  <c r="T138" i="1"/>
  <c r="GO133" i="1"/>
  <c r="T132" i="1"/>
  <c r="GO127" i="1"/>
  <c r="T126" i="1"/>
  <c r="GO109" i="1"/>
  <c r="T108" i="1"/>
  <c r="GO97" i="1"/>
  <c r="T96" i="1"/>
  <c r="GO61" i="1"/>
  <c r="T60" i="1"/>
  <c r="GO49" i="1"/>
  <c r="T45" i="1"/>
  <c r="BM142" i="1"/>
  <c r="BM9" i="1"/>
  <c r="GO58" i="1"/>
  <c r="T57" i="1"/>
  <c r="GO52" i="1"/>
  <c r="T51" i="1"/>
  <c r="GO43" i="1"/>
  <c r="T42" i="1"/>
  <c r="GO37" i="1"/>
  <c r="T36" i="1"/>
  <c r="GO34" i="1"/>
  <c r="T33" i="1"/>
  <c r="GO22" i="1"/>
  <c r="T21" i="1"/>
  <c r="GL142" i="1"/>
  <c r="GL9" i="1"/>
  <c r="FH142" i="1"/>
  <c r="FH9" i="1"/>
  <c r="CT142" i="1"/>
  <c r="CT9" i="1"/>
  <c r="DI142" i="1"/>
  <c r="DI9" i="1"/>
  <c r="GO16" i="1"/>
  <c r="T15" i="1"/>
  <c r="EA142" i="1"/>
  <c r="EA9" i="1"/>
  <c r="GO136" i="1"/>
  <c r="GO130" i="1"/>
  <c r="GO124" i="1"/>
  <c r="GO91" i="1"/>
  <c r="GO85" i="1"/>
  <c r="GO73" i="1"/>
  <c r="GO67" i="1"/>
  <c r="GO79" i="1"/>
  <c r="GO31" i="1"/>
  <c r="GO25" i="1"/>
  <c r="GO121" i="1"/>
  <c r="T120" i="1"/>
  <c r="GO118" i="1"/>
  <c r="T117" i="1"/>
  <c r="GO112" i="1"/>
  <c r="T111" i="1"/>
  <c r="GO106" i="1"/>
  <c r="T105" i="1"/>
  <c r="GO100" i="1"/>
  <c r="T99" i="1"/>
  <c r="GO94" i="1"/>
  <c r="T93" i="1"/>
  <c r="GO82" i="1"/>
  <c r="T81" i="1"/>
  <c r="GO115" i="1"/>
  <c r="T114" i="1"/>
  <c r="GO103" i="1"/>
  <c r="T102" i="1"/>
  <c r="GO88" i="1"/>
  <c r="T87" i="1"/>
  <c r="GO70" i="1"/>
  <c r="T69" i="1"/>
  <c r="GO76" i="1"/>
  <c r="T75" i="1"/>
  <c r="GO64" i="1"/>
  <c r="T63" i="1"/>
  <c r="GO55" i="1"/>
  <c r="T54" i="1"/>
  <c r="GO40" i="1"/>
  <c r="T39" i="1"/>
  <c r="GO28" i="1"/>
  <c r="T27" i="1"/>
  <c r="CE142" i="1"/>
  <c r="CE9" i="1"/>
  <c r="EP142" i="1"/>
  <c r="EP9" i="1"/>
  <c r="AX142" i="1"/>
  <c r="AX9" i="1"/>
  <c r="T142" i="1"/>
  <c r="T9" i="1"/>
  <c r="GO10" i="1"/>
  <c r="FW142" i="1"/>
  <c r="FW9" i="1"/>
  <c r="AI142" i="1"/>
  <c r="AI9" i="1"/>
  <c r="GO13" i="1"/>
  <c r="T12" i="1"/>
  <c r="GO19" i="1"/>
  <c r="GO142" i="1" l="1"/>
  <c r="B7" i="9"/>
  <c r="GO65" i="2"/>
  <c r="B8" i="9"/>
  <c r="C11" i="4" s="1"/>
  <c r="B23" i="6"/>
  <c r="B22" i="6"/>
  <c r="B21" i="6"/>
  <c r="B16" i="6"/>
  <c r="B61" i="4"/>
  <c r="C61" i="4"/>
  <c r="D61" i="4"/>
  <c r="E61" i="4"/>
  <c r="F61" i="4"/>
  <c r="G61" i="4"/>
  <c r="H61" i="4"/>
  <c r="I61" i="4"/>
  <c r="J61" i="4"/>
  <c r="K61" i="4"/>
  <c r="L61" i="4"/>
  <c r="M61" i="4"/>
  <c r="B53" i="4"/>
  <c r="C53" i="4"/>
  <c r="D53" i="4"/>
  <c r="E53" i="4"/>
  <c r="F53" i="4"/>
  <c r="G53" i="4"/>
  <c r="H53" i="4"/>
  <c r="I53" i="4"/>
  <c r="J53" i="4"/>
  <c r="K53" i="4"/>
  <c r="L53" i="4"/>
  <c r="M53" i="4"/>
  <c r="B52" i="4"/>
  <c r="C52" i="4"/>
  <c r="D52" i="4"/>
  <c r="E52" i="4"/>
  <c r="F52" i="4"/>
  <c r="G52" i="4"/>
  <c r="H52" i="4"/>
  <c r="I52" i="4"/>
  <c r="J52" i="4"/>
  <c r="K52" i="4"/>
  <c r="L52" i="4"/>
  <c r="M52" i="4"/>
  <c r="B51" i="4"/>
  <c r="C51" i="4"/>
  <c r="D51" i="4"/>
  <c r="E51" i="4"/>
  <c r="F51" i="4"/>
  <c r="G51" i="4"/>
  <c r="H51" i="4"/>
  <c r="I51" i="4"/>
  <c r="J51" i="4"/>
  <c r="K51" i="4"/>
  <c r="L51" i="4"/>
  <c r="M51" i="4"/>
  <c r="B35" i="4"/>
  <c r="C35" i="4"/>
  <c r="D35" i="4"/>
  <c r="E35" i="4"/>
  <c r="F35" i="4"/>
  <c r="G35" i="4"/>
  <c r="H35" i="4"/>
  <c r="I35" i="4"/>
  <c r="J35" i="4"/>
  <c r="K35" i="4"/>
  <c r="L35" i="4"/>
  <c r="M35" i="4"/>
  <c r="B34" i="4"/>
  <c r="C34" i="4"/>
  <c r="D34" i="4"/>
  <c r="E34" i="4"/>
  <c r="F34" i="4"/>
  <c r="G34" i="4"/>
  <c r="H34" i="4"/>
  <c r="I34" i="4"/>
  <c r="J34" i="4"/>
  <c r="K34" i="4"/>
  <c r="L34" i="4"/>
  <c r="M34" i="4"/>
  <c r="B32" i="4"/>
  <c r="B31" i="4"/>
  <c r="C31" i="4"/>
  <c r="D31" i="4"/>
  <c r="E31" i="4"/>
  <c r="F31" i="4"/>
  <c r="G31" i="4"/>
  <c r="H31" i="4"/>
  <c r="I31" i="4"/>
  <c r="J31" i="4"/>
  <c r="K31" i="4"/>
  <c r="L31" i="4"/>
  <c r="M31" i="4"/>
  <c r="B19" i="4"/>
  <c r="C19" i="4"/>
  <c r="D19" i="4"/>
  <c r="E19" i="4"/>
  <c r="F19" i="4"/>
  <c r="G19" i="4"/>
  <c r="H19" i="4"/>
  <c r="I19" i="4"/>
  <c r="J19" i="4"/>
  <c r="K19" i="4"/>
  <c r="L19" i="4"/>
  <c r="M19" i="4"/>
  <c r="A61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A55" i="4"/>
  <c r="A53" i="4"/>
  <c r="A52" i="4"/>
  <c r="A51" i="4"/>
  <c r="M50" i="4"/>
  <c r="L50" i="4"/>
  <c r="K50" i="4"/>
  <c r="J50" i="4"/>
  <c r="I50" i="4"/>
  <c r="H50" i="4"/>
  <c r="G50" i="4"/>
  <c r="F50" i="4"/>
  <c r="E50" i="4"/>
  <c r="D50" i="4"/>
  <c r="C50" i="4"/>
  <c r="A50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M47" i="4"/>
  <c r="L47" i="4"/>
  <c r="K47" i="4"/>
  <c r="J47" i="4"/>
  <c r="I47" i="4"/>
  <c r="H47" i="4"/>
  <c r="G47" i="4"/>
  <c r="F47" i="4"/>
  <c r="E47" i="4"/>
  <c r="D47" i="4"/>
  <c r="C47" i="4"/>
  <c r="A47" i="4"/>
  <c r="M46" i="4"/>
  <c r="L46" i="4"/>
  <c r="K46" i="4"/>
  <c r="J46" i="4"/>
  <c r="I46" i="4"/>
  <c r="H46" i="4"/>
  <c r="G46" i="4"/>
  <c r="F46" i="4"/>
  <c r="E46" i="4"/>
  <c r="D46" i="4"/>
  <c r="C46" i="4"/>
  <c r="A41" i="4"/>
  <c r="M40" i="4"/>
  <c r="L40" i="4"/>
  <c r="K40" i="4"/>
  <c r="J40" i="4"/>
  <c r="I40" i="4"/>
  <c r="H40" i="4"/>
  <c r="G40" i="4"/>
  <c r="F40" i="4"/>
  <c r="E40" i="4"/>
  <c r="D40" i="4"/>
  <c r="C40" i="4"/>
  <c r="A40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A36" i="4"/>
  <c r="A35" i="4"/>
  <c r="A34" i="4"/>
  <c r="A31" i="4"/>
  <c r="A30" i="4"/>
  <c r="A29" i="4"/>
  <c r="A19" i="4"/>
  <c r="A18" i="4"/>
  <c r="A14" i="4"/>
  <c r="A13" i="4"/>
  <c r="A11" i="4"/>
  <c r="A10" i="4"/>
  <c r="B56" i="4"/>
  <c r="C56" i="4"/>
  <c r="D56" i="4"/>
  <c r="E56" i="4"/>
  <c r="F56" i="4"/>
  <c r="G56" i="4"/>
  <c r="H56" i="4"/>
  <c r="I56" i="4"/>
  <c r="J56" i="4"/>
  <c r="K56" i="4"/>
  <c r="L56" i="4"/>
  <c r="M56" i="4"/>
  <c r="B55" i="4"/>
  <c r="C55" i="4"/>
  <c r="D55" i="4"/>
  <c r="E55" i="4"/>
  <c r="F55" i="4"/>
  <c r="G55" i="4"/>
  <c r="H55" i="4"/>
  <c r="I55" i="4"/>
  <c r="J55" i="4"/>
  <c r="K55" i="4"/>
  <c r="L55" i="4"/>
  <c r="M55" i="4"/>
  <c r="N49" i="9"/>
  <c r="C39" i="9"/>
  <c r="D39" i="9" s="1"/>
  <c r="E39" i="9" s="1"/>
  <c r="F39" i="9" s="1"/>
  <c r="G39" i="9" s="1"/>
  <c r="N70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8" i="9"/>
  <c r="N47" i="9"/>
  <c r="N46" i="9"/>
  <c r="B41" i="9"/>
  <c r="N41" i="9" s="1"/>
  <c r="N40" i="9"/>
  <c r="N38" i="9"/>
  <c r="N37" i="9"/>
  <c r="N36" i="9"/>
  <c r="N35" i="9"/>
  <c r="N34" i="9"/>
  <c r="N32" i="9"/>
  <c r="N31" i="9"/>
  <c r="N30" i="9"/>
  <c r="N29" i="9"/>
  <c r="N28" i="9"/>
  <c r="N27" i="9"/>
  <c r="N26" i="9"/>
  <c r="N25" i="9"/>
  <c r="N19" i="9"/>
  <c r="N17" i="9"/>
  <c r="C10" i="4" l="1"/>
  <c r="C14" i="4" s="1"/>
  <c r="B11" i="9"/>
  <c r="B26" i="6"/>
  <c r="B15" i="4"/>
  <c r="C15" i="4"/>
  <c r="H39" i="9"/>
  <c r="I39" i="9" s="1"/>
  <c r="J39" i="9" s="1"/>
  <c r="K39" i="9" s="1"/>
  <c r="L39" i="9" s="1"/>
  <c r="M39" i="9" s="1"/>
  <c r="N39" i="9" l="1"/>
  <c r="M8" i="9" l="1"/>
  <c r="M16" i="9" s="1"/>
  <c r="M22" i="4" s="1"/>
  <c r="L8" i="9"/>
  <c r="K8" i="9"/>
  <c r="J8" i="9"/>
  <c r="I8" i="9"/>
  <c r="H8" i="9"/>
  <c r="G8" i="9"/>
  <c r="F8" i="9"/>
  <c r="E8" i="9"/>
  <c r="D8" i="9"/>
  <c r="C8" i="9"/>
  <c r="B16" i="9"/>
  <c r="M7" i="9"/>
  <c r="M15" i="9" s="1"/>
  <c r="L7" i="9"/>
  <c r="J7" i="9"/>
  <c r="K7" i="9"/>
  <c r="I7" i="9"/>
  <c r="H7" i="9"/>
  <c r="G7" i="9"/>
  <c r="F7" i="9"/>
  <c r="E7" i="9"/>
  <c r="D7" i="9"/>
  <c r="C7" i="9"/>
  <c r="B15" i="9"/>
  <c r="D15" i="9" l="1"/>
  <c r="D21" i="4" s="1"/>
  <c r="E10" i="4"/>
  <c r="F15" i="9"/>
  <c r="F21" i="4" s="1"/>
  <c r="G10" i="4"/>
  <c r="H15" i="9"/>
  <c r="H21" i="4" s="1"/>
  <c r="I10" i="4"/>
  <c r="K15" i="9"/>
  <c r="L10" i="4"/>
  <c r="D16" i="9"/>
  <c r="E11" i="4"/>
  <c r="F16" i="9"/>
  <c r="F22" i="4" s="1"/>
  <c r="G11" i="4"/>
  <c r="H16" i="9"/>
  <c r="I11" i="4"/>
  <c r="J16" i="9"/>
  <c r="J22" i="4" s="1"/>
  <c r="K11" i="4"/>
  <c r="C15" i="9"/>
  <c r="D10" i="4"/>
  <c r="E15" i="9"/>
  <c r="E21" i="4" s="1"/>
  <c r="F10" i="4"/>
  <c r="G15" i="9"/>
  <c r="H10" i="4"/>
  <c r="I15" i="9"/>
  <c r="I21" i="4" s="1"/>
  <c r="J10" i="4"/>
  <c r="J15" i="9"/>
  <c r="J21" i="4" s="1"/>
  <c r="K10" i="4"/>
  <c r="C16" i="9"/>
  <c r="C22" i="4" s="1"/>
  <c r="D11" i="4"/>
  <c r="E16" i="9"/>
  <c r="E22" i="4" s="1"/>
  <c r="F11" i="4"/>
  <c r="G16" i="9"/>
  <c r="G22" i="4" s="1"/>
  <c r="H11" i="4"/>
  <c r="I16" i="9"/>
  <c r="I22" i="4" s="1"/>
  <c r="J11" i="4"/>
  <c r="K16" i="9"/>
  <c r="K22" i="4" s="1"/>
  <c r="L11" i="4"/>
  <c r="L15" i="9"/>
  <c r="L21" i="4" s="1"/>
  <c r="M10" i="4"/>
  <c r="L16" i="9"/>
  <c r="L18" i="9" s="1"/>
  <c r="M11" i="4"/>
  <c r="C21" i="4"/>
  <c r="E18" i="9"/>
  <c r="G21" i="4"/>
  <c r="I18" i="9"/>
  <c r="M18" i="9"/>
  <c r="M21" i="4"/>
  <c r="N15" i="9"/>
  <c r="B21" i="4"/>
  <c r="B18" i="9"/>
  <c r="B22" i="4"/>
  <c r="D18" i="9"/>
  <c r="D22" i="4"/>
  <c r="H18" i="9"/>
  <c r="H22" i="4"/>
  <c r="L22" i="4"/>
  <c r="XEY27" i="7"/>
  <c r="XEY26" i="7"/>
  <c r="E25" i="7"/>
  <c r="C25" i="7"/>
  <c r="XEY23" i="7"/>
  <c r="XEY21" i="7"/>
  <c r="XEY20" i="7"/>
  <c r="XEY19" i="7"/>
  <c r="N10" i="9"/>
  <c r="K18" i="9" l="1"/>
  <c r="J18" i="9"/>
  <c r="F18" i="9"/>
  <c r="K21" i="4"/>
  <c r="K14" i="4"/>
  <c r="K15" i="4" s="1"/>
  <c r="N16" i="9"/>
  <c r="G18" i="9"/>
  <c r="C18" i="9"/>
  <c r="N18" i="9" s="1"/>
  <c r="M14" i="4"/>
  <c r="M15" i="4" s="1"/>
  <c r="J14" i="4"/>
  <c r="J15" i="4" s="1"/>
  <c r="H14" i="4"/>
  <c r="H15" i="4" s="1"/>
  <c r="F14" i="4"/>
  <c r="F15" i="4" s="1"/>
  <c r="D14" i="4"/>
  <c r="D15" i="4" s="1"/>
  <c r="L14" i="4"/>
  <c r="L15" i="4" s="1"/>
  <c r="I14" i="4"/>
  <c r="I15" i="4" s="1"/>
  <c r="G14" i="4"/>
  <c r="G15" i="4" s="1"/>
  <c r="E14" i="4"/>
  <c r="E15" i="4" s="1"/>
  <c r="C11" i="9"/>
  <c r="C12" i="9" s="1"/>
  <c r="C33" i="9" s="1"/>
  <c r="I11" i="9"/>
  <c r="I12" i="9" s="1"/>
  <c r="I33" i="9" s="1"/>
  <c r="K11" i="9"/>
  <c r="K12" i="9" s="1"/>
  <c r="K33" i="9" s="1"/>
  <c r="M11" i="9"/>
  <c r="XEY25" i="7"/>
  <c r="N7" i="9"/>
  <c r="E11" i="9"/>
  <c r="E12" i="9" s="1"/>
  <c r="E33" i="9" s="1"/>
  <c r="G11" i="9"/>
  <c r="N8" i="9"/>
  <c r="D11" i="9"/>
  <c r="D12" i="9" s="1"/>
  <c r="D33" i="9" s="1"/>
  <c r="F11" i="9"/>
  <c r="F12" i="9" s="1"/>
  <c r="F33" i="9" s="1"/>
  <c r="H11" i="9"/>
  <c r="H12" i="9" s="1"/>
  <c r="H33" i="9" s="1"/>
  <c r="J11" i="9"/>
  <c r="J12" i="9" s="1"/>
  <c r="J33" i="9" s="1"/>
  <c r="L11" i="9"/>
  <c r="L12" i="9" s="1"/>
  <c r="L33" i="9" s="1"/>
  <c r="G12" i="9"/>
  <c r="G33" i="9" s="1"/>
  <c r="M12" i="9"/>
  <c r="B13" i="6" s="1"/>
  <c r="B18" i="6" l="1"/>
  <c r="M33" i="9"/>
  <c r="H30" i="4"/>
  <c r="H65" i="4" s="1"/>
  <c r="H66" i="9"/>
  <c r="E30" i="4"/>
  <c r="E65" i="4" s="1"/>
  <c r="E66" i="9"/>
  <c r="K30" i="4"/>
  <c r="K65" i="4" s="1"/>
  <c r="K66" i="9"/>
  <c r="C30" i="4"/>
  <c r="C65" i="4" s="1"/>
  <c r="C66" i="9"/>
  <c r="K20" i="9"/>
  <c r="F20" i="9"/>
  <c r="L20" i="9"/>
  <c r="E20" i="9"/>
  <c r="I20" i="9"/>
  <c r="D20" i="9"/>
  <c r="L30" i="4"/>
  <c r="L65" i="4" s="1"/>
  <c r="L66" i="9"/>
  <c r="D66" i="9"/>
  <c r="D30" i="4"/>
  <c r="D65" i="4" s="1"/>
  <c r="G30" i="4"/>
  <c r="G65" i="4" s="1"/>
  <c r="G66" i="9"/>
  <c r="J30" i="4"/>
  <c r="J65" i="4" s="1"/>
  <c r="J66" i="9"/>
  <c r="F66" i="9"/>
  <c r="F30" i="4"/>
  <c r="F65" i="4" s="1"/>
  <c r="I30" i="4"/>
  <c r="I65" i="4" s="1"/>
  <c r="I66" i="9"/>
  <c r="J20" i="9"/>
  <c r="C20" i="9"/>
  <c r="G20" i="9"/>
  <c r="M20" i="9"/>
  <c r="H20" i="9"/>
  <c r="N11" i="9"/>
  <c r="B12" i="9"/>
  <c r="I68" i="9" l="1"/>
  <c r="I72" i="9" s="1"/>
  <c r="E68" i="9"/>
  <c r="E72" i="9" s="1"/>
  <c r="H68" i="9"/>
  <c r="H72" i="9" s="1"/>
  <c r="L68" i="9"/>
  <c r="L72" i="9" s="1"/>
  <c r="B33" i="9"/>
  <c r="B20" i="9"/>
  <c r="M30" i="4"/>
  <c r="M65" i="4" s="1"/>
  <c r="M66" i="9"/>
  <c r="M68" i="9" s="1"/>
  <c r="M72" i="9" s="1"/>
  <c r="J68" i="9"/>
  <c r="J72" i="9" s="1"/>
  <c r="G68" i="9"/>
  <c r="G72" i="9" s="1"/>
  <c r="D68" i="9"/>
  <c r="D72" i="9" s="1"/>
  <c r="F68" i="9"/>
  <c r="F72" i="9" s="1"/>
  <c r="C68" i="9"/>
  <c r="C72" i="9" s="1"/>
  <c r="K68" i="9"/>
  <c r="K72" i="9" s="1"/>
  <c r="N12" i="9"/>
  <c r="N33" i="9" l="1"/>
  <c r="B30" i="4"/>
  <c r="B65" i="4" s="1"/>
  <c r="B67" i="4" s="1"/>
  <c r="C7" i="4" s="1"/>
  <c r="C67" i="4" s="1"/>
  <c r="D7" i="4" s="1"/>
  <c r="D67" i="4" s="1"/>
  <c r="E7" i="4" s="1"/>
  <c r="E67" i="4" s="1"/>
  <c r="F7" i="4" s="1"/>
  <c r="F67" i="4" s="1"/>
  <c r="G7" i="4" s="1"/>
  <c r="G67" i="4" s="1"/>
  <c r="H7" i="4" s="1"/>
  <c r="H67" i="4" s="1"/>
  <c r="I7" i="4" s="1"/>
  <c r="I67" i="4" s="1"/>
  <c r="J7" i="4" s="1"/>
  <c r="J67" i="4" s="1"/>
  <c r="K7" i="4" s="1"/>
  <c r="K67" i="4" s="1"/>
  <c r="L7" i="4" s="1"/>
  <c r="L67" i="4" s="1"/>
  <c r="M7" i="4" s="1"/>
  <c r="B66" i="9"/>
  <c r="N66" i="9" s="1"/>
  <c r="N20" i="9"/>
  <c r="M67" i="4" l="1"/>
  <c r="B8" i="6" s="1"/>
  <c r="B10" i="6" s="1"/>
  <c r="B31" i="6" s="1"/>
  <c r="B68" i="9"/>
  <c r="B72" i="9" s="1"/>
  <c r="N68" i="9"/>
  <c r="N72" i="9" l="1"/>
  <c r="E25" i="6"/>
  <c r="E24" i="6" l="1"/>
  <c r="E26" i="6" s="1"/>
  <c r="E31" i="6" s="1"/>
</calcChain>
</file>

<file path=xl/sharedStrings.xml><?xml version="1.0" encoding="utf-8"?>
<sst xmlns="http://schemas.openxmlformats.org/spreadsheetml/2006/main" count="1358" uniqueCount="286">
  <si>
    <t xml:space="preserve"> </t>
  </si>
  <si>
    <t xml:space="preserve">TOTAL           JANUARY </t>
  </si>
  <si>
    <t>TOTAL      FEBRUARY</t>
  </si>
  <si>
    <t>TOTAL            MARCH</t>
  </si>
  <si>
    <t>TOTAL                APRIL</t>
  </si>
  <si>
    <t>TOTAL                  MAY</t>
  </si>
  <si>
    <t>TOTAL                JUNE</t>
  </si>
  <si>
    <t>TOTAL                JULY</t>
  </si>
  <si>
    <t>TOTAL                  AUGUST</t>
  </si>
  <si>
    <t>TOTAL                SEPTEMBER</t>
  </si>
  <si>
    <t>TOTAL                  OCTOBER</t>
  </si>
  <si>
    <t>TOTAL                NOVEMBER</t>
  </si>
  <si>
    <t>TOTAL                DECEMBER</t>
  </si>
  <si>
    <t>TOTAL                           Y-T-D</t>
  </si>
  <si>
    <t>WEEK--&gt;</t>
  </si>
  <si>
    <t xml:space="preserve">PRODUCT </t>
  </si>
  <si>
    <t>PKG</t>
  </si>
  <si>
    <t>LBS/PKG</t>
  </si>
  <si>
    <t>Price Case</t>
  </si>
  <si>
    <t>Qty Cases</t>
  </si>
  <si>
    <t>Total Cases</t>
  </si>
  <si>
    <t>Average Price</t>
  </si>
  <si>
    <t xml:space="preserve">Total  Cases          </t>
  </si>
  <si>
    <t>Total Income</t>
  </si>
  <si>
    <t>Total Month</t>
  </si>
  <si>
    <t>Asparagus</t>
  </si>
  <si>
    <t>Bunches</t>
  </si>
  <si>
    <t>Artichokes</t>
  </si>
  <si>
    <t>Carton 24</t>
  </si>
  <si>
    <t>Arugula</t>
  </si>
  <si>
    <t>Carton</t>
  </si>
  <si>
    <t xml:space="preserve">  </t>
  </si>
  <si>
    <t>Beets</t>
  </si>
  <si>
    <t>Bunched, 24's</t>
  </si>
  <si>
    <t>Broccoli</t>
  </si>
  <si>
    <t>Bunched 14</t>
  </si>
  <si>
    <t>Brussel Sprouts</t>
  </si>
  <si>
    <t>Cabbage</t>
  </si>
  <si>
    <t>Carrots</t>
  </si>
  <si>
    <t>bags</t>
  </si>
  <si>
    <t>Cauliflower</t>
  </si>
  <si>
    <t>Crates, 12s</t>
  </si>
  <si>
    <t>Collards</t>
  </si>
  <si>
    <t>Carton, 24s</t>
  </si>
  <si>
    <t xml:space="preserve">Cucumber </t>
  </si>
  <si>
    <t>Fennel</t>
  </si>
  <si>
    <t>Carton 24 w frons</t>
  </si>
  <si>
    <t>Green Beans</t>
  </si>
  <si>
    <t>Kale</t>
  </si>
  <si>
    <t>Leaf Lettuces</t>
  </si>
  <si>
    <t>Crate 24</t>
  </si>
  <si>
    <t>Leeks</t>
  </si>
  <si>
    <t>Carton 12</t>
  </si>
  <si>
    <t>Mustard Greens</t>
  </si>
  <si>
    <t>Onion, dry</t>
  </si>
  <si>
    <t>Onions, green</t>
  </si>
  <si>
    <t>Carton, 24 bun</t>
  </si>
  <si>
    <t>Parsnips</t>
  </si>
  <si>
    <t>Bag, loose</t>
  </si>
  <si>
    <t>Pepper, bell</t>
  </si>
  <si>
    <t>1 1/9 Bu</t>
  </si>
  <si>
    <t>Peppers, hot</t>
  </si>
  <si>
    <t>Potatoes, red</t>
  </si>
  <si>
    <t>carton</t>
  </si>
  <si>
    <t>Potatoes, white</t>
  </si>
  <si>
    <t>Potatoes, yukon</t>
  </si>
  <si>
    <t>Pumpkins</t>
  </si>
  <si>
    <t>Snap peas</t>
  </si>
  <si>
    <t>Snow peas</t>
  </si>
  <si>
    <t>Squash, yellow</t>
  </si>
  <si>
    <t>Tomatoes, cherry</t>
  </si>
  <si>
    <t>Flats, 12 pts</t>
  </si>
  <si>
    <t>Tomatoes, slicing</t>
  </si>
  <si>
    <t>case</t>
  </si>
  <si>
    <t>Tomatoes, roma</t>
  </si>
  <si>
    <t>Tomatoes, heirloom</t>
  </si>
  <si>
    <t>Spinach</t>
  </si>
  <si>
    <t>crate, bu 24</t>
  </si>
  <si>
    <t>Sweet potatoes</t>
  </si>
  <si>
    <t>Turnips</t>
  </si>
  <si>
    <t>Winter squash</t>
  </si>
  <si>
    <t>crate</t>
  </si>
  <si>
    <t>Zucchini</t>
  </si>
  <si>
    <t>Other Vegetables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</si>
  <si>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</si>
  <si>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</si>
  <si>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</si>
  <si>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</si>
  <si>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</si>
  <si>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</si>
  <si>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</si>
  <si>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</si>
  <si>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</si>
  <si>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</si>
  <si>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</si>
  <si>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</si>
  <si>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</si>
  <si>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Blackberries</t>
  </si>
  <si>
    <t>12 cup flats</t>
  </si>
  <si>
    <t>Cantaloupes</t>
  </si>
  <si>
    <t>1/2 Carton</t>
  </si>
  <si>
    <t>Figs</t>
  </si>
  <si>
    <t>Flats, 12 ct</t>
  </si>
  <si>
    <t>Grapefruits</t>
  </si>
  <si>
    <t>4/5 carton</t>
  </si>
  <si>
    <t>Honeydews</t>
  </si>
  <si>
    <t>2/3 carton</t>
  </si>
  <si>
    <t>Oranges</t>
  </si>
  <si>
    <t>7/10 carton</t>
  </si>
  <si>
    <t>Peaches</t>
  </si>
  <si>
    <t>1/2 bu carton</t>
  </si>
  <si>
    <t>Pear</t>
  </si>
  <si>
    <t>4/5 bushel</t>
  </si>
  <si>
    <t>Plums</t>
  </si>
  <si>
    <t>Pomegranates</t>
  </si>
  <si>
    <t>2 lyr tray, 30's</t>
  </si>
  <si>
    <t>Watermelon Seed</t>
  </si>
  <si>
    <t>24" bin</t>
  </si>
  <si>
    <t>Watermelon Seedless</t>
  </si>
  <si>
    <t>Blueberries</t>
  </si>
  <si>
    <t>Other Fuits</t>
  </si>
  <si>
    <t>Other Fruits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</si>
  <si>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</si>
  <si>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</si>
  <si>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</si>
  <si>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</si>
  <si>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</si>
  <si>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</si>
  <si>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</si>
  <si>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</si>
  <si>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</si>
  <si>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</si>
  <si>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</si>
  <si>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YTD</t>
  </si>
  <si>
    <t>Revenue</t>
  </si>
  <si>
    <t>Sales Vegetables</t>
  </si>
  <si>
    <t>Sales Fruits</t>
  </si>
  <si>
    <t>Sales Packing Materials</t>
  </si>
  <si>
    <t xml:space="preserve">Other Revenues </t>
  </si>
  <si>
    <t>Less Sales Returns/Allowances</t>
  </si>
  <si>
    <t>Net Revenue</t>
  </si>
  <si>
    <t>Cost of Goods Sold</t>
  </si>
  <si>
    <t>Cost Vegetables</t>
  </si>
  <si>
    <t>Cost Fruits</t>
  </si>
  <si>
    <t>Cost Packing Materials</t>
  </si>
  <si>
    <t>Total Cost of Goods Sold</t>
  </si>
  <si>
    <t>Gross Profit</t>
  </si>
  <si>
    <t>Expenses</t>
  </si>
  <si>
    <t>Marketing &amp; Promotions</t>
  </si>
  <si>
    <t>Advertising &amp; Marketing</t>
  </si>
  <si>
    <t>Printing and Reproduction</t>
  </si>
  <si>
    <t>Travel &amp; Conventions</t>
  </si>
  <si>
    <t>Transportation &amp; Equipment</t>
  </si>
  <si>
    <t>Refeer Truck 28' Lease</t>
  </si>
  <si>
    <t>Reefer Lease Cargo Van Lease</t>
  </si>
  <si>
    <t>Storage Trailer Lease 53' Refeer - (Three)  Cooler</t>
  </si>
  <si>
    <t>Diesel &amp; Gas Transportation &amp; Equipment</t>
  </si>
  <si>
    <t>Maintenance &amp; Repairs Transportation</t>
  </si>
  <si>
    <t>Insurances Vehicles</t>
  </si>
  <si>
    <t>Finances &amp; Legal</t>
  </si>
  <si>
    <t>Bank Charge</t>
  </si>
  <si>
    <t>Depreciation</t>
  </si>
  <si>
    <t>Dues and Subscriptions</t>
  </si>
  <si>
    <t>Insurances Liability Umbrella</t>
  </si>
  <si>
    <t>Interest Line of Credit</t>
  </si>
  <si>
    <t>Lease Hold Improvement</t>
  </si>
  <si>
    <t>Legal Fees</t>
  </si>
  <si>
    <t>Licenses &amp; Certification</t>
  </si>
  <si>
    <t xml:space="preserve">Software Local Food Marketplace </t>
  </si>
  <si>
    <t>Labor</t>
  </si>
  <si>
    <t>Salaries</t>
  </si>
  <si>
    <t>Taxes</t>
  </si>
  <si>
    <t>Insurance Health</t>
  </si>
  <si>
    <t>Uniform</t>
  </si>
  <si>
    <t>Office &amp; Satellites</t>
  </si>
  <si>
    <t>Rent  Office &amp; Trailer space -  Deposit 800 sqft</t>
  </si>
  <si>
    <t>Lease Satellite  Warehouse N</t>
  </si>
  <si>
    <t>Lease Satellite  Warehouse S</t>
  </si>
  <si>
    <t>Lease Satellite  Warehouse E</t>
  </si>
  <si>
    <t>Lease Satellite  Warehouse W</t>
  </si>
  <si>
    <t>Lease Equipment - Forklift</t>
  </si>
  <si>
    <t>Maintenance &amp; Repairs</t>
  </si>
  <si>
    <t>Miscellaneous</t>
  </si>
  <si>
    <t>Office &amp; Packing Supplies</t>
  </si>
  <si>
    <t>Postage</t>
  </si>
  <si>
    <t>Utilities</t>
  </si>
  <si>
    <t>Total Expenses</t>
  </si>
  <si>
    <t>Net Income(Deficit)Before Taxes</t>
  </si>
  <si>
    <t>Income Tax Expenses</t>
  </si>
  <si>
    <t>Net Income (Deficit)</t>
  </si>
  <si>
    <t>DESCRIPTION</t>
  </si>
  <si>
    <t>DISBURSMENT</t>
  </si>
  <si>
    <t>MONTHLY</t>
  </si>
  <si>
    <t>Storage Trailes Lease 53' Refeer -Deposit</t>
  </si>
  <si>
    <t>39k buy 2010</t>
  </si>
  <si>
    <t>Leasehold Improvements - Electric Trailer - Office</t>
  </si>
  <si>
    <t>Lease Refeer Cargo Van - Deposit</t>
  </si>
  <si>
    <t/>
  </si>
  <si>
    <t>Purchase Produce handling equipment
2 Electric Pallet Jack
1 Manual Pallet Jack + Wrapping Pallets</t>
  </si>
  <si>
    <t>Lease Forklift - Deposit</t>
  </si>
  <si>
    <t>Computer /Communication Equipment
Label Printing Equipment /Sofware
Local Food Market Place Lease"Premium"</t>
  </si>
  <si>
    <t>Rent Satellites Warehouse North $ 300.oo ea - Deposit</t>
  </si>
  <si>
    <t>Equipment for Satellies Cool boot North
Manual Pallet Jack, Wrapping Pallets</t>
  </si>
  <si>
    <t>Utilities Installation &amp; Deposits Main + Satellites</t>
  </si>
  <si>
    <t>Truck Logos &amp; Building Signage</t>
  </si>
  <si>
    <t>Printing &amp; Reproduction</t>
  </si>
  <si>
    <t xml:space="preserve">Office &amp; Packing Supplies </t>
  </si>
  <si>
    <t xml:space="preserve">Insurance Liabilities Umbrella </t>
  </si>
  <si>
    <t>Insurance Vehicles</t>
  </si>
  <si>
    <t>Legal &amp; Accounting
Prepare Minutes, Memorandums of Understanding
Non Compliances forms, Farm Deposits Crops</t>
  </si>
  <si>
    <t>Farmers Initial Deposit Crop planning  5 k x 10</t>
  </si>
  <si>
    <t>License &amp; Certification</t>
  </si>
  <si>
    <t>One Year Cash Flow Requirements</t>
  </si>
  <si>
    <t>TOTAL CASH REQUIREMENT</t>
  </si>
  <si>
    <t>Beginning Balance</t>
  </si>
  <si>
    <t>Inflows</t>
  </si>
  <si>
    <t>Total Inflows</t>
  </si>
  <si>
    <t>Outflows</t>
  </si>
  <si>
    <t>Computer Equipment</t>
  </si>
  <si>
    <t>Deposit Lease Cargo Van</t>
  </si>
  <si>
    <t>Lease Cargo Van</t>
  </si>
  <si>
    <t>Deposit Lease Refeer 28' truck</t>
  </si>
  <si>
    <t>Deposit Rent  Office Trailer</t>
  </si>
  <si>
    <t>Deposit Rent Satellite</t>
  </si>
  <si>
    <t>Deposit Third Trailer lease 53'</t>
  </si>
  <si>
    <t>Equipment for Satellites</t>
  </si>
  <si>
    <t>Farm Deposit</t>
  </si>
  <si>
    <t>Lease Forklift Deposit</t>
  </si>
  <si>
    <t>Legal &amp; Accounting</t>
  </si>
  <si>
    <t>Purchase Produce Equipment</t>
  </si>
  <si>
    <t>Salaries Taxes</t>
  </si>
  <si>
    <t>Storage Traile 53' Refeer</t>
  </si>
  <si>
    <t>Utilities Deposits</t>
  </si>
  <si>
    <t>Total Cash Outflows</t>
  </si>
  <si>
    <t>Ending Balance</t>
  </si>
  <si>
    <t>General Manager</t>
  </si>
  <si>
    <t>Sales Manager</t>
  </si>
  <si>
    <t>Marketing Manager</t>
  </si>
  <si>
    <t>Accountant/IT</t>
  </si>
  <si>
    <t>Driver 1</t>
  </si>
  <si>
    <t>Driver 2</t>
  </si>
  <si>
    <t>Warehouse clerk 1</t>
  </si>
  <si>
    <t>Warehouse clerk 2</t>
  </si>
  <si>
    <t>Total Salaries</t>
  </si>
  <si>
    <t>Social Security</t>
  </si>
  <si>
    <t>Mcare</t>
  </si>
  <si>
    <t>Futa</t>
  </si>
  <si>
    <t>State Unemployment</t>
  </si>
  <si>
    <t>Total Taxes</t>
  </si>
  <si>
    <t>ASSETS</t>
  </si>
  <si>
    <t>LIABILITIES</t>
  </si>
  <si>
    <t xml:space="preserve">       Cash &amp; Bank Accounts</t>
  </si>
  <si>
    <t xml:space="preserve">     Current Liabilities</t>
  </si>
  <si>
    <t>Petty Cash on Hand</t>
  </si>
  <si>
    <t>Accounts Payable</t>
  </si>
  <si>
    <t>Checking Account</t>
  </si>
  <si>
    <t>Interest Payable</t>
  </si>
  <si>
    <t>Savings Accouns</t>
  </si>
  <si>
    <t>Taxes Payable</t>
  </si>
  <si>
    <t>Total Cash &amp; Bank Account</t>
  </si>
  <si>
    <t>Accrued Expenses</t>
  </si>
  <si>
    <t>Total Current Liabilities</t>
  </si>
  <si>
    <t xml:space="preserve">                  Other Assets</t>
  </si>
  <si>
    <t>Accounts Receivable</t>
  </si>
  <si>
    <t xml:space="preserve">     Long Term Liabilities</t>
  </si>
  <si>
    <t>Deposits Rent/Utilities/Equipment</t>
  </si>
  <si>
    <t>Line of Credit</t>
  </si>
  <si>
    <t>Deposits Rent/Utilities</t>
  </si>
  <si>
    <t>Prepaid Insurance</t>
  </si>
  <si>
    <t>Deposits Farmers</t>
  </si>
  <si>
    <t>Total Other Assets</t>
  </si>
  <si>
    <t>Total Liabilities</t>
  </si>
  <si>
    <t>Property Plant &amp; Equipment</t>
  </si>
  <si>
    <t>LeaseHold Imrpovement</t>
  </si>
  <si>
    <t>Warehouse Equipment</t>
  </si>
  <si>
    <t>Office  Equipment</t>
  </si>
  <si>
    <t xml:space="preserve">   Stockholders Equity</t>
  </si>
  <si>
    <t>Equipment Satellites</t>
  </si>
  <si>
    <t>Common Stock</t>
  </si>
  <si>
    <t>Less: Accumulated Depreciation</t>
  </si>
  <si>
    <t>Retained Earnings(Deficit)</t>
  </si>
  <si>
    <t>Totla Property &amp; Equipment</t>
  </si>
  <si>
    <t>Total Stockholders Equity</t>
  </si>
  <si>
    <t>Organization Cost</t>
  </si>
  <si>
    <t>TOTAL ASSETS</t>
  </si>
  <si>
    <t>TOTAL LIABILITES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</si>
</sst>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1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4" borderId="0" xfId="0" applyFill="1"/>
    <xf numFmtId="16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/>
    <xf numFmtId="0" fontId="2" fillId="3" borderId="0" xfId="0" applyFont="1" applyFill="1" applyAlignment="1"/>
    <xf numFmtId="0" fontId="2" fillId="3" borderId="0" xfId="0" applyFont="1" applyFill="1"/>
    <xf numFmtId="164" fontId="2" fillId="3" borderId="0" xfId="0" applyNumberFormat="1" applyFont="1" applyFill="1"/>
    <xf numFmtId="164" fontId="2" fillId="4" borderId="13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3" fontId="2" fillId="2" borderId="0" xfId="0" applyNumberFormat="1" applyFont="1" applyFill="1"/>
    <xf numFmtId="3" fontId="0" fillId="0" borderId="0" xfId="0" applyNumberFormat="1"/>
    <xf numFmtId="3" fontId="0" fillId="2" borderId="0" xfId="0" applyNumberFormat="1" applyFill="1" applyAlignment="1">
      <alignment horizontal="right"/>
    </xf>
    <xf numFmtId="3" fontId="0" fillId="0" borderId="0" xfId="0" applyNumberForma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0" fillId="0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1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0" fillId="0" borderId="0" xfId="0" applyNumberForma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/>
    <xf numFmtId="3" fontId="0" fillId="2" borderId="0" xfId="0" applyNumberFormat="1" applyFill="1" applyBorder="1"/>
    <xf numFmtId="3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12" xfId="0" applyNumberFormat="1" applyFont="1" applyBorder="1"/>
    <xf numFmtId="3" fontId="2" fillId="0" borderId="7" xfId="0" applyNumberFormat="1" applyFont="1" applyBorder="1"/>
    <xf numFmtId="3" fontId="0" fillId="5" borderId="0" xfId="0" applyNumberFormat="1" applyFill="1"/>
    <xf numFmtId="3" fontId="0" fillId="5" borderId="0" xfId="0" applyNumberFormat="1" applyFill="1" applyAlignment="1">
      <alignment horizontal="right"/>
    </xf>
    <xf numFmtId="42" fontId="0" fillId="0" borderId="0" xfId="0" applyNumberFormat="1"/>
    <xf numFmtId="3" fontId="2" fillId="5" borderId="0" xfId="0" applyNumberFormat="1" applyFont="1" applyFill="1"/>
    <xf numFmtId="3" fontId="12" fillId="0" borderId="0" xfId="0" applyNumberFormat="1" applyFont="1"/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0" fillId="0" borderId="0" xfId="0" applyNumberFormat="1" applyFill="1" applyAlignment="1">
      <alignment horizontal="right"/>
    </xf>
    <xf numFmtId="3" fontId="2" fillId="0" borderId="0" xfId="0" applyNumberFormat="1" applyFont="1" applyFill="1" applyAlignment="1">
      <alignment horizontal="left"/>
    </xf>
    <xf numFmtId="3" fontId="0" fillId="2" borderId="0" xfId="0" applyNumberFormat="1" applyFill="1"/>
    <xf numFmtId="3" fontId="0" fillId="0" borderId="0" xfId="0" applyNumberFormat="1" applyFill="1"/>
    <xf numFmtId="3" fontId="2" fillId="0" borderId="0" xfId="0" applyNumberFormat="1" applyFont="1" applyFill="1"/>
    <xf numFmtId="41" fontId="0" fillId="0" borderId="0" xfId="0" applyNumberFormat="1" applyFill="1"/>
    <xf numFmtId="3" fontId="1" fillId="2" borderId="0" xfId="0" applyNumberFormat="1" applyFont="1" applyFill="1" applyBorder="1"/>
    <xf numFmtId="3" fontId="2" fillId="0" borderId="0" xfId="0" applyNumberFormat="1" applyFont="1" applyFill="1" applyAlignment="1">
      <alignment horizontal="right"/>
    </xf>
    <xf numFmtId="164" fontId="0" fillId="4" borderId="14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4" fontId="0" fillId="0" borderId="0" xfId="0" applyNumberFormat="1" applyFill="1" applyAlignment="1">
      <alignment vertical="top"/>
    </xf>
    <xf numFmtId="3" fontId="10" fillId="0" borderId="0" xfId="0" applyNumberFormat="1" applyFont="1" applyBorder="1"/>
    <xf numFmtId="3" fontId="10" fillId="0" borderId="0" xfId="0" applyNumberFormat="1" applyFont="1" applyAlignment="1">
      <alignment horizontal="left"/>
    </xf>
    <xf numFmtId="42" fontId="14" fillId="0" borderId="0" xfId="0" applyNumberFormat="1" applyFont="1" applyAlignment="1">
      <alignment horizontal="right"/>
    </xf>
    <xf numFmtId="42" fontId="14" fillId="0" borderId="0" xfId="0" applyNumberFormat="1" applyFont="1"/>
    <xf numFmtId="42" fontId="15" fillId="4" borderId="1" xfId="0" applyNumberFormat="1" applyFont="1" applyFill="1" applyBorder="1" applyAlignment="1">
      <alignment vertical="center"/>
    </xf>
    <xf numFmtId="42" fontId="15" fillId="4" borderId="1" xfId="0" applyNumberFormat="1" applyFont="1" applyFill="1" applyBorder="1" applyAlignment="1">
      <alignment horizontal="center" vertical="center"/>
    </xf>
    <xf numFmtId="42" fontId="14" fillId="6" borderId="0" xfId="0" applyNumberFormat="1" applyFont="1" applyFill="1"/>
    <xf numFmtId="42" fontId="0" fillId="0" borderId="0" xfId="0" quotePrefix="1" applyNumberFormat="1"/>
    <xf numFmtId="42" fontId="14" fillId="0" borderId="0" xfId="0" applyNumberFormat="1" applyFont="1" applyAlignment="1">
      <alignment wrapText="1"/>
    </xf>
    <xf numFmtId="42" fontId="14" fillId="0" borderId="0" xfId="0" applyNumberFormat="1" applyFont="1" applyAlignment="1">
      <alignment horizontal="left" wrapText="1"/>
    </xf>
    <xf numFmtId="42" fontId="14" fillId="0" borderId="0" xfId="0" applyNumberFormat="1" applyFont="1" applyAlignment="1">
      <alignment vertical="center"/>
    </xf>
    <xf numFmtId="42" fontId="14" fillId="2" borderId="1" xfId="0" applyNumberFormat="1" applyFont="1" applyFill="1" applyBorder="1"/>
    <xf numFmtId="42" fontId="14" fillId="6" borderId="1" xfId="0" applyNumberFormat="1" applyFont="1" applyFill="1" applyBorder="1"/>
    <xf numFmtId="3" fontId="0" fillId="0" borderId="0" xfId="0" applyNumberForma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/>
    <xf numFmtId="3" fontId="17" fillId="0" borderId="0" xfId="0" applyNumberFormat="1" applyFont="1"/>
    <xf numFmtId="3" fontId="1" fillId="0" borderId="0" xfId="0" applyNumberFormat="1" applyFont="1" applyFill="1" applyBorder="1"/>
    <xf numFmtId="164" fontId="2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164" fontId="2" fillId="4" borderId="8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robertmaggiani/AppData/Local/Microsoft/Windows/Temporary%20Internet%20Files/Content.IE5/6WSORKNB/2016%20TOP%20Version%20June%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robertmaggiani/AppData/Local/Microsoft/Windows/Temporary%20Internet%20Files/Content.IE5/6WSORKNB/2017%20TOP%20Version%20June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52 Wk Vegetables"/>
      <sheetName val="Sales 52 Wk Fruits"/>
      <sheetName val="Income Statement"/>
      <sheetName val="Initial Investment"/>
      <sheetName val="Cash Flow"/>
      <sheetName val="Salaries"/>
      <sheetName val="Balance Sheet"/>
    </sheetNames>
    <sheetDataSet>
      <sheetData sheetId="0"/>
      <sheetData sheetId="1"/>
      <sheetData sheetId="2">
        <row r="7">
          <cell r="A7" t="str">
            <v>Sales Vegetables</v>
          </cell>
        </row>
        <row r="8">
          <cell r="A8" t="str">
            <v>Sales Fruits</v>
          </cell>
        </row>
        <row r="10">
          <cell r="A10" t="str">
            <v xml:space="preserve">Other Revenues </v>
          </cell>
        </row>
        <row r="11">
          <cell r="A11" t="str">
            <v>Less Sales Returns/Allowances</v>
          </cell>
        </row>
        <row r="25">
          <cell r="A25" t="str">
            <v>Advertising &amp; Marketing</v>
          </cell>
        </row>
        <row r="26">
          <cell r="A26" t="str">
            <v>Printing and Reproduction</v>
          </cell>
        </row>
        <row r="27">
          <cell r="A27" t="str">
            <v>Travel &amp; Conventions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3000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A30" t="str">
            <v>Refeer Truck 28' Lease</v>
          </cell>
          <cell r="B30">
            <v>1852</v>
          </cell>
          <cell r="C30">
            <v>1852</v>
          </cell>
          <cell r="D30">
            <v>1852</v>
          </cell>
          <cell r="E30">
            <v>1852</v>
          </cell>
          <cell r="F30">
            <v>1852</v>
          </cell>
          <cell r="G30">
            <v>1852</v>
          </cell>
          <cell r="H30">
            <v>1852</v>
          </cell>
          <cell r="I30">
            <v>1852</v>
          </cell>
          <cell r="J30">
            <v>1852</v>
          </cell>
          <cell r="K30">
            <v>1852</v>
          </cell>
          <cell r="L30">
            <v>1852</v>
          </cell>
          <cell r="M30">
            <v>1852</v>
          </cell>
        </row>
        <row r="33">
          <cell r="A33" t="str">
            <v>Diesel &amp; Gas Transportation &amp; Equipment</v>
          </cell>
        </row>
        <row r="35">
          <cell r="A35" t="str">
            <v>Insurances Vehicles</v>
          </cell>
        </row>
        <row r="38">
          <cell r="A38" t="str">
            <v>Bank Charge</v>
          </cell>
        </row>
        <row r="39">
          <cell r="A39" t="str">
            <v>Depreciation</v>
          </cell>
        </row>
        <row r="40">
          <cell r="A40" t="str">
            <v>Dues and Subscriptions</v>
          </cell>
        </row>
        <row r="41">
          <cell r="A41" t="str">
            <v>Insurances Liability Umbrella</v>
          </cell>
          <cell r="B41">
            <v>1500</v>
          </cell>
          <cell r="C41">
            <v>500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  <cell r="H41">
            <v>500</v>
          </cell>
          <cell r="I41">
            <v>500</v>
          </cell>
          <cell r="J41">
            <v>500</v>
          </cell>
          <cell r="K41">
            <v>500</v>
          </cell>
          <cell r="L41">
            <v>500</v>
          </cell>
          <cell r="M41">
            <v>500</v>
          </cell>
        </row>
        <row r="42">
          <cell r="A42" t="str">
            <v>Lease Hold Improvement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C43">
            <v>500</v>
          </cell>
          <cell r="D43">
            <v>500</v>
          </cell>
          <cell r="E43">
            <v>500</v>
          </cell>
          <cell r="F43">
            <v>500</v>
          </cell>
          <cell r="G43">
            <v>500</v>
          </cell>
          <cell r="H43">
            <v>500</v>
          </cell>
          <cell r="I43">
            <v>500</v>
          </cell>
          <cell r="J43">
            <v>500</v>
          </cell>
          <cell r="K43">
            <v>500</v>
          </cell>
          <cell r="L43">
            <v>500</v>
          </cell>
          <cell r="M43">
            <v>500</v>
          </cell>
        </row>
        <row r="44">
          <cell r="A44" t="str">
            <v>Licenses &amp; Certification</v>
          </cell>
          <cell r="C44">
            <v>300</v>
          </cell>
          <cell r="D44">
            <v>300</v>
          </cell>
          <cell r="E44">
            <v>300</v>
          </cell>
          <cell r="F44">
            <v>300</v>
          </cell>
          <cell r="G44">
            <v>300</v>
          </cell>
          <cell r="H44">
            <v>300</v>
          </cell>
          <cell r="I44">
            <v>300</v>
          </cell>
          <cell r="J44">
            <v>300</v>
          </cell>
          <cell r="K44">
            <v>300</v>
          </cell>
          <cell r="L44">
            <v>300</v>
          </cell>
          <cell r="M44">
            <v>300</v>
          </cell>
        </row>
        <row r="45">
          <cell r="A45" t="str">
            <v xml:space="preserve">Software Local Food Marketplace </v>
          </cell>
          <cell r="B45">
            <v>599</v>
          </cell>
          <cell r="C45">
            <v>599</v>
          </cell>
          <cell r="D45">
            <v>599</v>
          </cell>
          <cell r="E45">
            <v>599</v>
          </cell>
          <cell r="F45">
            <v>599</v>
          </cell>
          <cell r="G45">
            <v>599</v>
          </cell>
          <cell r="H45">
            <v>599</v>
          </cell>
          <cell r="I45">
            <v>599</v>
          </cell>
          <cell r="J45">
            <v>599</v>
          </cell>
          <cell r="K45">
            <v>599</v>
          </cell>
          <cell r="L45">
            <v>599</v>
          </cell>
          <cell r="M45">
            <v>599</v>
          </cell>
        </row>
        <row r="48">
          <cell r="A48" t="str">
            <v>Salaries</v>
          </cell>
        </row>
        <row r="50">
          <cell r="A50" t="str">
            <v>Insurance Health</v>
          </cell>
        </row>
        <row r="54">
          <cell r="A54" t="str">
            <v>Rent  Office &amp; Trailer space -  Deposit 800 sqft</v>
          </cell>
        </row>
        <row r="59">
          <cell r="A59" t="str">
            <v>Lease Equipment - Forklift</v>
          </cell>
          <cell r="B59">
            <v>600</v>
          </cell>
          <cell r="C59">
            <v>600</v>
          </cell>
          <cell r="D59">
            <v>600</v>
          </cell>
          <cell r="E59">
            <v>600</v>
          </cell>
          <cell r="F59">
            <v>600</v>
          </cell>
          <cell r="G59">
            <v>600</v>
          </cell>
          <cell r="H59">
            <v>600</v>
          </cell>
          <cell r="I59">
            <v>600</v>
          </cell>
          <cell r="J59">
            <v>600</v>
          </cell>
          <cell r="K59">
            <v>600</v>
          </cell>
          <cell r="L59">
            <v>600</v>
          </cell>
          <cell r="M59">
            <v>600</v>
          </cell>
        </row>
        <row r="60">
          <cell r="A60" t="str">
            <v>Maintenance &amp; Repairs Office</v>
          </cell>
          <cell r="B60">
            <v>150</v>
          </cell>
          <cell r="C60">
            <v>150</v>
          </cell>
          <cell r="D60">
            <v>150</v>
          </cell>
          <cell r="E60">
            <v>150</v>
          </cell>
          <cell r="F60">
            <v>150</v>
          </cell>
          <cell r="G60">
            <v>150</v>
          </cell>
          <cell r="H60">
            <v>150</v>
          </cell>
          <cell r="I60">
            <v>150</v>
          </cell>
          <cell r="J60">
            <v>150</v>
          </cell>
          <cell r="K60">
            <v>150</v>
          </cell>
          <cell r="L60">
            <v>150</v>
          </cell>
          <cell r="M60">
            <v>150</v>
          </cell>
        </row>
        <row r="61">
          <cell r="A61" t="str">
            <v>Miscellaneous</v>
          </cell>
          <cell r="C61">
            <v>300</v>
          </cell>
          <cell r="D61">
            <v>300</v>
          </cell>
          <cell r="E61">
            <v>300</v>
          </cell>
          <cell r="F61">
            <v>300</v>
          </cell>
          <cell r="G61">
            <v>300</v>
          </cell>
          <cell r="H61">
            <v>300</v>
          </cell>
          <cell r="I61">
            <v>300</v>
          </cell>
          <cell r="J61">
            <v>300</v>
          </cell>
          <cell r="K61">
            <v>300</v>
          </cell>
          <cell r="L61">
            <v>300</v>
          </cell>
          <cell r="M61">
            <v>300</v>
          </cell>
        </row>
        <row r="62">
          <cell r="A62" t="str">
            <v>Office &amp; Packing Supplies</v>
          </cell>
        </row>
        <row r="63">
          <cell r="A63" t="str">
            <v>Postage</v>
          </cell>
        </row>
        <row r="64">
          <cell r="A64" t="str">
            <v>Utilities</v>
          </cell>
        </row>
      </sheetData>
      <sheetData sheetId="3">
        <row r="2">
          <cell r="C2">
            <v>820</v>
          </cell>
        </row>
        <row r="3">
          <cell r="C3">
            <v>2500</v>
          </cell>
        </row>
        <row r="4">
          <cell r="C4">
            <v>11500</v>
          </cell>
        </row>
        <row r="5">
          <cell r="C5">
            <v>4000</v>
          </cell>
        </row>
        <row r="6">
          <cell r="C6">
            <v>2200</v>
          </cell>
        </row>
        <row r="7">
          <cell r="C7">
            <v>12000</v>
          </cell>
        </row>
        <row r="8">
          <cell r="C8">
            <v>1200</v>
          </cell>
        </row>
        <row r="9">
          <cell r="C9">
            <v>6000</v>
          </cell>
        </row>
        <row r="10">
          <cell r="C10">
            <v>1200</v>
          </cell>
        </row>
        <row r="11">
          <cell r="C11">
            <v>6000</v>
          </cell>
        </row>
        <row r="12">
          <cell r="C12">
            <v>4000</v>
          </cell>
        </row>
        <row r="16">
          <cell r="C16">
            <v>1500</v>
          </cell>
        </row>
        <row r="17">
          <cell r="C17">
            <v>1000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52 Wk Vegetables"/>
      <sheetName val="Sales 52 Wk Fruits"/>
      <sheetName val="Income Statement Detail "/>
      <sheetName val="Initial Investment"/>
      <sheetName val="Cash Flow"/>
      <sheetName val="Salaries"/>
      <sheetName val="Balance Sheet"/>
    </sheetNames>
    <sheetDataSet>
      <sheetData sheetId="0"/>
      <sheetData sheetId="1"/>
      <sheetData sheetId="2">
        <row r="7">
          <cell r="M7">
            <v>217820</v>
          </cell>
        </row>
        <row r="8">
          <cell r="M8">
            <v>19000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7104.5999999999995</v>
          </cell>
        </row>
      </sheetData>
      <sheetData sheetId="3"/>
      <sheetData sheetId="4">
        <row r="65">
          <cell r="M65">
            <v>272699.51500000001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144"/>
  <sheetViews>
    <sheetView workbookViewId="0">
      <selection activeCell="E15" sqref="E15"/>
    </sheetView>
  </sheetViews>
  <sheetFormatPr defaultColWidth="9.140625" defaultRowHeight="15"/>
  <cols>
    <col min="1" max="1" width="15.85546875" style="1" customWidth="1"/>
    <col min="2" max="2" width="12.140625" style="1" customWidth="1"/>
    <col min="3" max="3" width="11.85546875" style="8" customWidth="1"/>
    <col min="4" max="4" width="2.28515625" style="8" customWidth="1"/>
    <col min="5" max="6" width="6.85546875" style="1" customWidth="1"/>
    <col min="7" max="7" width="2" style="2" customWidth="1"/>
    <col min="8" max="8" width="7.42578125" style="1" customWidth="1"/>
    <col min="9" max="9" width="7.7109375" style="1" customWidth="1"/>
    <col min="10" max="10" width="1.7109375" style="1" customWidth="1"/>
    <col min="11" max="12" width="7.7109375" style="1" customWidth="1"/>
    <col min="13" max="13" width="1.42578125" style="1" customWidth="1"/>
    <col min="14" max="15" width="7.7109375" style="1" customWidth="1"/>
    <col min="16" max="16" width="1.85546875" style="1" customWidth="1"/>
    <col min="17" max="18" width="7.7109375" style="1" customWidth="1"/>
    <col min="19" max="19" width="1.42578125" style="1" customWidth="1"/>
    <col min="20" max="20" width="9.140625" style="1"/>
    <col min="21" max="21" width="7.42578125" style="1" customWidth="1"/>
    <col min="22" max="22" width="1.7109375" style="1" customWidth="1"/>
    <col min="23" max="23" width="7.85546875" style="1" customWidth="1"/>
    <col min="24" max="24" width="6.85546875" style="1" customWidth="1"/>
    <col min="25" max="25" width="2" style="2" customWidth="1"/>
    <col min="26" max="26" width="7.85546875" style="1" customWidth="1"/>
    <col min="27" max="27" width="7.7109375" style="1" customWidth="1"/>
    <col min="28" max="28" width="1.7109375" style="1" customWidth="1"/>
    <col min="29" max="29" width="9.140625" style="1" customWidth="1"/>
    <col min="30" max="30" width="7.7109375" style="1" customWidth="1"/>
    <col min="31" max="31" width="1.42578125" style="1" customWidth="1"/>
    <col min="32" max="32" width="8.42578125" style="1" customWidth="1"/>
    <col min="33" max="33" width="7.7109375" style="1" customWidth="1"/>
    <col min="34" max="34" width="1.85546875" style="1" customWidth="1"/>
    <col min="35" max="35" width="9.140625" style="1"/>
    <col min="36" max="36" width="7.42578125" style="1" customWidth="1"/>
    <col min="37" max="37" width="1.7109375" style="1" customWidth="1"/>
    <col min="38" max="39" width="6.85546875" style="1" customWidth="1"/>
    <col min="40" max="40" width="2" style="2" customWidth="1"/>
    <col min="41" max="42" width="7.7109375" style="1" customWidth="1"/>
    <col min="43" max="43" width="1.7109375" style="1" customWidth="1"/>
    <col min="44" max="45" width="7.7109375" style="1" customWidth="1"/>
    <col min="46" max="46" width="1.42578125" style="1" customWidth="1"/>
    <col min="47" max="48" width="7.7109375" style="1" customWidth="1"/>
    <col min="49" max="49" width="1.85546875" style="1" customWidth="1"/>
    <col min="50" max="50" width="9.140625" style="1"/>
    <col min="51" max="51" width="7.42578125" style="1" customWidth="1"/>
    <col min="52" max="52" width="1.7109375" style="1" customWidth="1"/>
    <col min="53" max="54" width="6.85546875" style="1" customWidth="1"/>
    <col min="55" max="55" width="2" style="2" customWidth="1"/>
    <col min="56" max="56" width="8.5703125" style="1" customWidth="1"/>
    <col min="57" max="57" width="7.7109375" style="1" customWidth="1"/>
    <col min="58" max="58" width="1.7109375" style="1" customWidth="1"/>
    <col min="59" max="60" width="7.7109375" style="1" customWidth="1"/>
    <col min="61" max="61" width="1.42578125" style="1" customWidth="1"/>
    <col min="62" max="63" width="7.7109375" style="1" customWidth="1"/>
    <col min="64" max="64" width="1.85546875" style="1" customWidth="1"/>
    <col min="65" max="65" width="9.140625" style="1"/>
    <col min="66" max="66" width="7.42578125" style="1" customWidth="1"/>
    <col min="67" max="67" width="2.28515625" style="8" customWidth="1"/>
    <col min="68" max="69" width="6.85546875" style="1" customWidth="1"/>
    <col min="70" max="70" width="2" style="2" customWidth="1"/>
    <col min="71" max="71" width="9.42578125" style="1" customWidth="1"/>
    <col min="72" max="72" width="7.7109375" style="1" customWidth="1"/>
    <col min="73" max="73" width="1.7109375" style="1" customWidth="1"/>
    <col min="74" max="75" width="7.7109375" style="1" customWidth="1"/>
    <col min="76" max="76" width="1.42578125" style="1" customWidth="1"/>
    <col min="77" max="78" width="7.7109375" style="1" customWidth="1"/>
    <col min="79" max="79" width="1.85546875" style="1" customWidth="1"/>
    <col min="80" max="81" width="7.7109375" style="1" customWidth="1"/>
    <col min="82" max="82" width="1.42578125" style="1" customWidth="1"/>
    <col min="83" max="83" width="9.140625" style="1"/>
    <col min="84" max="84" width="7.42578125" style="1" customWidth="1"/>
    <col min="85" max="85" width="1.7109375" style="1" customWidth="1"/>
    <col min="86" max="87" width="6.85546875" style="1" customWidth="1"/>
    <col min="88" max="88" width="2" style="2" customWidth="1"/>
    <col min="89" max="89" width="8.42578125" style="1" customWidth="1"/>
    <col min="90" max="90" width="7.7109375" style="1" customWidth="1"/>
    <col min="91" max="91" width="1.7109375" style="1" customWidth="1"/>
    <col min="92" max="93" width="7.7109375" style="1" customWidth="1"/>
    <col min="94" max="94" width="1.42578125" style="1" customWidth="1"/>
    <col min="95" max="96" width="7.7109375" style="1" customWidth="1"/>
    <col min="97" max="97" width="1.85546875" style="1" customWidth="1"/>
    <col min="98" max="98" width="9.140625" style="1"/>
    <col min="99" max="99" width="7.42578125" style="1" customWidth="1"/>
    <col min="100" max="100" width="1.7109375" style="1" customWidth="1"/>
    <col min="101" max="102" width="6.85546875" style="1" customWidth="1"/>
    <col min="103" max="103" width="2" style="2" customWidth="1"/>
    <col min="104" max="104" width="8.42578125" style="1" customWidth="1"/>
    <col min="105" max="105" width="7.7109375" style="1" customWidth="1"/>
    <col min="106" max="106" width="1.7109375" style="1" customWidth="1"/>
    <col min="107" max="108" width="7.7109375" style="1" customWidth="1"/>
    <col min="109" max="109" width="1.42578125" style="1" customWidth="1"/>
    <col min="110" max="111" width="7.7109375" style="1" customWidth="1"/>
    <col min="112" max="112" width="1.85546875" style="1" customWidth="1"/>
    <col min="113" max="113" width="9.140625" style="1"/>
    <col min="114" max="114" width="7.42578125" style="1" customWidth="1"/>
    <col min="115" max="115" width="2.28515625" style="8" customWidth="1"/>
    <col min="116" max="117" width="6.85546875" style="1" customWidth="1"/>
    <col min="118" max="118" width="2" style="2" customWidth="1"/>
    <col min="119" max="119" width="8.42578125" style="1" customWidth="1"/>
    <col min="120" max="120" width="7.7109375" style="1" customWidth="1"/>
    <col min="121" max="121" width="1.7109375" style="1" customWidth="1"/>
    <col min="122" max="123" width="7.7109375" style="1" customWidth="1"/>
    <col min="124" max="124" width="1.42578125" style="1" customWidth="1"/>
    <col min="125" max="126" width="7.7109375" style="1" customWidth="1"/>
    <col min="127" max="127" width="1.85546875" style="1" customWidth="1"/>
    <col min="128" max="128" width="7.7109375" style="1" customWidth="1"/>
    <col min="129" max="129" width="9.42578125" style="1" customWidth="1"/>
    <col min="130" max="130" width="1.42578125" style="1" customWidth="1"/>
    <col min="131" max="131" width="9.140625" style="1"/>
    <col min="132" max="132" width="7.42578125" style="1" customWidth="1"/>
    <col min="133" max="133" width="1.7109375" style="1" customWidth="1"/>
    <col min="134" max="134" width="6.85546875" style="1" customWidth="1"/>
    <col min="135" max="135" width="9.140625" style="1" customWidth="1"/>
    <col min="136" max="136" width="2" style="2" customWidth="1"/>
    <col min="137" max="137" width="8" style="1" customWidth="1"/>
    <col min="138" max="138" width="7.7109375" style="1" customWidth="1"/>
    <col min="139" max="139" width="1.7109375" style="1" customWidth="1"/>
    <col min="140" max="141" width="7.7109375" style="1" customWidth="1"/>
    <col min="142" max="142" width="1.42578125" style="1" customWidth="1"/>
    <col min="143" max="144" width="7.7109375" style="1" customWidth="1"/>
    <col min="145" max="145" width="1.85546875" style="1" customWidth="1"/>
    <col min="146" max="146" width="9.140625" style="1"/>
    <col min="147" max="147" width="7.42578125" style="1" customWidth="1"/>
    <col min="148" max="148" width="2.28515625" style="8" customWidth="1"/>
    <col min="149" max="150" width="6.85546875" style="1" customWidth="1"/>
    <col min="151" max="151" width="2" style="2" customWidth="1"/>
    <col min="152" max="152" width="8.42578125" style="1" customWidth="1"/>
    <col min="153" max="153" width="7.7109375" style="1" customWidth="1"/>
    <col min="154" max="154" width="1.7109375" style="1" customWidth="1"/>
    <col min="155" max="156" width="7.7109375" style="1" customWidth="1"/>
    <col min="157" max="157" width="1.42578125" style="1" customWidth="1"/>
    <col min="158" max="159" width="7.7109375" style="1" customWidth="1"/>
    <col min="160" max="160" width="1.85546875" style="1" customWidth="1"/>
    <col min="161" max="162" width="7.7109375" style="1" customWidth="1"/>
    <col min="163" max="163" width="1.42578125" style="1" customWidth="1"/>
    <col min="164" max="164" width="10.5703125" style="1" customWidth="1"/>
    <col min="165" max="165" width="7.42578125" style="1" customWidth="1"/>
    <col min="166" max="166" width="1.7109375" style="1" customWidth="1"/>
    <col min="167" max="168" width="6.85546875" style="1" customWidth="1"/>
    <col min="169" max="169" width="2" style="2" customWidth="1"/>
    <col min="170" max="170" width="10.5703125" style="1" customWidth="1"/>
    <col min="171" max="171" width="7.7109375" style="1" customWidth="1"/>
    <col min="172" max="172" width="1.7109375" style="1" customWidth="1"/>
    <col min="173" max="174" width="7.7109375" style="1" customWidth="1"/>
    <col min="175" max="175" width="1.42578125" style="1" customWidth="1"/>
    <col min="176" max="177" width="7.7109375" style="1" customWidth="1"/>
    <col min="178" max="178" width="1.85546875" style="1" customWidth="1"/>
    <col min="179" max="179" width="9.140625" style="1"/>
    <col min="180" max="180" width="7.42578125" style="1" customWidth="1"/>
    <col min="181" max="181" width="1.7109375" style="1" customWidth="1"/>
    <col min="182" max="183" width="6.85546875" style="1" customWidth="1"/>
    <col min="184" max="184" width="2" style="2" customWidth="1"/>
    <col min="185" max="186" width="7.7109375" style="1" customWidth="1"/>
    <col min="187" max="187" width="1.7109375" style="1" customWidth="1"/>
    <col min="188" max="189" width="7.7109375" style="1" customWidth="1"/>
    <col min="190" max="190" width="1.42578125" style="1" customWidth="1"/>
    <col min="191" max="191" width="8.28515625" style="1" customWidth="1"/>
    <col min="192" max="192" width="7.7109375" style="1" customWidth="1"/>
    <col min="193" max="193" width="1.85546875" style="1" customWidth="1"/>
    <col min="194" max="194" width="9.140625" style="1"/>
    <col min="195" max="195" width="7.42578125" style="1" customWidth="1"/>
    <col min="196" max="196" width="2.5703125" style="1" customWidth="1"/>
    <col min="197" max="197" width="18.140625" style="1" customWidth="1"/>
    <col min="198" max="16384" width="9.140625" style="1"/>
  </cols>
  <sheetData>
    <row r="1" spans="1:197" ht="28.9">
      <c r="A1" s="18"/>
      <c r="B1" s="74">
        <v>42170</v>
      </c>
      <c r="C1" s="19"/>
      <c r="Q1" s="1" t="s">
        <v>0</v>
      </c>
    </row>
    <row r="2" spans="1:197" ht="11.25" customHeight="1"/>
    <row r="3" spans="1:197" ht="15" customHeight="1">
      <c r="G3" s="2" t="s">
        <v>0</v>
      </c>
      <c r="T3" s="104" t="s">
        <v>1</v>
      </c>
      <c r="U3" s="104"/>
      <c r="AI3" s="104" t="s">
        <v>2</v>
      </c>
      <c r="AJ3" s="104"/>
      <c r="AX3" s="104" t="s">
        <v>3</v>
      </c>
      <c r="AY3" s="104"/>
      <c r="BM3" s="104" t="s">
        <v>4</v>
      </c>
      <c r="BN3" s="104"/>
      <c r="CE3" s="104" t="s">
        <v>5</v>
      </c>
      <c r="CF3" s="104"/>
      <c r="CT3" s="104" t="s">
        <v>6</v>
      </c>
      <c r="CU3" s="104"/>
      <c r="DI3" s="104" t="s">
        <v>7</v>
      </c>
      <c r="DJ3" s="104"/>
      <c r="EA3" s="104" t="s">
        <v>8</v>
      </c>
      <c r="EB3" s="104"/>
      <c r="EP3" s="104" t="s">
        <v>9</v>
      </c>
      <c r="EQ3" s="104"/>
      <c r="FH3" s="104" t="s">
        <v>10</v>
      </c>
      <c r="FI3" s="104"/>
      <c r="FW3" s="104" t="s">
        <v>11</v>
      </c>
      <c r="FX3" s="104"/>
      <c r="GL3" s="104" t="s">
        <v>12</v>
      </c>
      <c r="GM3" s="104"/>
      <c r="GO3" s="116" t="s">
        <v>13</v>
      </c>
    </row>
    <row r="4" spans="1:197" ht="15.75">
      <c r="C4" s="8" t="s">
        <v>14</v>
      </c>
      <c r="E4" s="97">
        <v>1</v>
      </c>
      <c r="F4" s="97"/>
      <c r="G4" s="3"/>
      <c r="H4" s="97">
        <v>2</v>
      </c>
      <c r="I4" s="97"/>
      <c r="J4" s="8"/>
      <c r="K4" s="97">
        <v>3</v>
      </c>
      <c r="L4" s="97"/>
      <c r="M4" s="8"/>
      <c r="N4" s="97">
        <v>4</v>
      </c>
      <c r="O4" s="97"/>
      <c r="P4" s="8"/>
      <c r="Q4" s="97">
        <v>5</v>
      </c>
      <c r="R4" s="97"/>
      <c r="S4" s="8"/>
      <c r="T4" s="105"/>
      <c r="U4" s="105"/>
      <c r="V4" s="96"/>
      <c r="W4" s="97">
        <v>6</v>
      </c>
      <c r="X4" s="97"/>
      <c r="Y4" s="3"/>
      <c r="Z4" s="97">
        <v>7</v>
      </c>
      <c r="AA4" s="97"/>
      <c r="AB4" s="8"/>
      <c r="AC4" s="97">
        <v>8</v>
      </c>
      <c r="AD4" s="97"/>
      <c r="AE4" s="8"/>
      <c r="AF4" s="97">
        <v>9</v>
      </c>
      <c r="AG4" s="97"/>
      <c r="AH4" s="8"/>
      <c r="AI4" s="105"/>
      <c r="AJ4" s="105"/>
      <c r="AK4" s="96"/>
      <c r="AL4" s="97">
        <v>10</v>
      </c>
      <c r="AM4" s="97"/>
      <c r="AN4" s="3"/>
      <c r="AO4" s="97">
        <v>11</v>
      </c>
      <c r="AP4" s="97"/>
      <c r="AQ4" s="8"/>
      <c r="AR4" s="97">
        <v>12</v>
      </c>
      <c r="AS4" s="97"/>
      <c r="AT4" s="8"/>
      <c r="AU4" s="97">
        <v>13</v>
      </c>
      <c r="AV4" s="97"/>
      <c r="AW4" s="8"/>
      <c r="AX4" s="105"/>
      <c r="AY4" s="105"/>
      <c r="AZ4" s="96"/>
      <c r="BA4" s="97">
        <v>14</v>
      </c>
      <c r="BB4" s="97"/>
      <c r="BC4" s="3"/>
      <c r="BD4" s="97">
        <v>15</v>
      </c>
      <c r="BE4" s="97"/>
      <c r="BF4" s="8"/>
      <c r="BG4" s="97">
        <v>16</v>
      </c>
      <c r="BH4" s="97"/>
      <c r="BI4" s="8"/>
      <c r="BJ4" s="97">
        <v>17</v>
      </c>
      <c r="BK4" s="97"/>
      <c r="BL4" s="8"/>
      <c r="BM4" s="105"/>
      <c r="BN4" s="105"/>
      <c r="BP4" s="97">
        <v>18</v>
      </c>
      <c r="BQ4" s="97"/>
      <c r="BR4" s="3"/>
      <c r="BS4" s="97">
        <v>19</v>
      </c>
      <c r="BT4" s="97"/>
      <c r="BU4" s="8"/>
      <c r="BV4" s="97">
        <v>20</v>
      </c>
      <c r="BW4" s="97"/>
      <c r="BX4" s="8"/>
      <c r="BY4" s="97">
        <v>21</v>
      </c>
      <c r="BZ4" s="97"/>
      <c r="CA4" s="8"/>
      <c r="CB4" s="97">
        <v>22</v>
      </c>
      <c r="CC4" s="97"/>
      <c r="CD4" s="8"/>
      <c r="CE4" s="105"/>
      <c r="CF4" s="105"/>
      <c r="CG4" s="96"/>
      <c r="CH4" s="97">
        <v>23</v>
      </c>
      <c r="CI4" s="97"/>
      <c r="CJ4" s="3"/>
      <c r="CK4" s="97">
        <v>24</v>
      </c>
      <c r="CL4" s="97"/>
      <c r="CM4" s="8"/>
      <c r="CN4" s="97">
        <v>25</v>
      </c>
      <c r="CO4" s="97"/>
      <c r="CP4" s="8"/>
      <c r="CQ4" s="97">
        <v>26</v>
      </c>
      <c r="CR4" s="97"/>
      <c r="CS4" s="8"/>
      <c r="CT4" s="105"/>
      <c r="CU4" s="105"/>
      <c r="CV4" s="96"/>
      <c r="CW4" s="97">
        <v>27</v>
      </c>
      <c r="CX4" s="97"/>
      <c r="CY4" s="3"/>
      <c r="CZ4" s="97">
        <v>28</v>
      </c>
      <c r="DA4" s="97"/>
      <c r="DB4" s="8"/>
      <c r="DC4" s="97">
        <v>29</v>
      </c>
      <c r="DD4" s="97"/>
      <c r="DE4" s="8"/>
      <c r="DF4" s="97">
        <v>30</v>
      </c>
      <c r="DG4" s="97"/>
      <c r="DH4" s="8"/>
      <c r="DI4" s="105"/>
      <c r="DJ4" s="105"/>
      <c r="DL4" s="97">
        <v>31</v>
      </c>
      <c r="DM4" s="97"/>
      <c r="DN4" s="3"/>
      <c r="DO4" s="97">
        <v>32</v>
      </c>
      <c r="DP4" s="97"/>
      <c r="DQ4" s="8"/>
      <c r="DR4" s="97">
        <v>33</v>
      </c>
      <c r="DS4" s="97"/>
      <c r="DT4" s="8"/>
      <c r="DU4" s="97">
        <v>34</v>
      </c>
      <c r="DV4" s="97"/>
      <c r="DW4" s="8"/>
      <c r="DX4" s="97">
        <v>35</v>
      </c>
      <c r="DY4" s="97"/>
      <c r="DZ4" s="8"/>
      <c r="EA4" s="105"/>
      <c r="EB4" s="105"/>
      <c r="EC4" s="96"/>
      <c r="ED4" s="97">
        <v>36</v>
      </c>
      <c r="EE4" s="97"/>
      <c r="EF4" s="3"/>
      <c r="EG4" s="97">
        <v>37</v>
      </c>
      <c r="EH4" s="97"/>
      <c r="EI4" s="8"/>
      <c r="EJ4" s="97">
        <v>38</v>
      </c>
      <c r="EK4" s="97"/>
      <c r="EL4" s="8"/>
      <c r="EM4" s="97">
        <v>39</v>
      </c>
      <c r="EN4" s="97"/>
      <c r="EO4" s="8"/>
      <c r="EP4" s="105"/>
      <c r="EQ4" s="105"/>
      <c r="ES4" s="97">
        <v>40</v>
      </c>
      <c r="ET4" s="97"/>
      <c r="EU4" s="3"/>
      <c r="EV4" s="97">
        <v>41</v>
      </c>
      <c r="EW4" s="97"/>
      <c r="EX4" s="8"/>
      <c r="EY4" s="97">
        <v>42</v>
      </c>
      <c r="EZ4" s="97"/>
      <c r="FA4" s="8"/>
      <c r="FB4" s="97">
        <v>43</v>
      </c>
      <c r="FC4" s="97"/>
      <c r="FD4" s="8"/>
      <c r="FE4" s="97">
        <v>44</v>
      </c>
      <c r="FF4" s="97"/>
      <c r="FG4" s="8"/>
      <c r="FH4" s="105"/>
      <c r="FI4" s="105"/>
      <c r="FJ4" s="96"/>
      <c r="FK4" s="97">
        <v>45</v>
      </c>
      <c r="FL4" s="97"/>
      <c r="FM4" s="3"/>
      <c r="FN4" s="97">
        <v>46</v>
      </c>
      <c r="FO4" s="97"/>
      <c r="FP4" s="8"/>
      <c r="FQ4" s="97">
        <v>47</v>
      </c>
      <c r="FR4" s="97"/>
      <c r="FS4" s="8"/>
      <c r="FT4" s="97">
        <v>48</v>
      </c>
      <c r="FU4" s="97"/>
      <c r="FV4" s="8"/>
      <c r="FW4" s="105"/>
      <c r="FX4" s="105"/>
      <c r="FY4" s="96"/>
      <c r="FZ4" s="97">
        <v>49</v>
      </c>
      <c r="GA4" s="97"/>
      <c r="GB4" s="3"/>
      <c r="GC4" s="97">
        <v>50</v>
      </c>
      <c r="GD4" s="97"/>
      <c r="GE4" s="8"/>
      <c r="GF4" s="97">
        <v>51</v>
      </c>
      <c r="GG4" s="97"/>
      <c r="GH4" s="8"/>
      <c r="GI4" s="97">
        <v>52</v>
      </c>
      <c r="GJ4" s="97"/>
      <c r="GK4" s="8"/>
      <c r="GL4" s="105"/>
      <c r="GM4" s="105"/>
      <c r="GO4" s="116"/>
    </row>
    <row r="5" spans="1:197" ht="15" customHeight="1">
      <c r="A5" s="100" t="s">
        <v>15</v>
      </c>
      <c r="B5" s="100" t="s">
        <v>16</v>
      </c>
      <c r="C5" s="100" t="s">
        <v>17</v>
      </c>
      <c r="D5" s="13"/>
      <c r="E5" s="98" t="s">
        <v>18</v>
      </c>
      <c r="F5" s="98" t="s">
        <v>19</v>
      </c>
      <c r="G5" s="4"/>
      <c r="H5" s="98" t="s">
        <v>18</v>
      </c>
      <c r="I5" s="98" t="s">
        <v>20</v>
      </c>
      <c r="J5" s="9"/>
      <c r="K5" s="98" t="s">
        <v>18</v>
      </c>
      <c r="L5" s="98" t="s">
        <v>20</v>
      </c>
      <c r="M5" s="9"/>
      <c r="N5" s="98" t="s">
        <v>18</v>
      </c>
      <c r="O5" s="98" t="s">
        <v>20</v>
      </c>
      <c r="P5" s="9"/>
      <c r="Q5" s="98" t="s">
        <v>18</v>
      </c>
      <c r="R5" s="98" t="s">
        <v>20</v>
      </c>
      <c r="S5" s="9"/>
      <c r="T5" s="108" t="s">
        <v>21</v>
      </c>
      <c r="U5" s="108" t="s">
        <v>22</v>
      </c>
      <c r="V5" s="96"/>
      <c r="W5" s="98" t="s">
        <v>18</v>
      </c>
      <c r="X5" s="98" t="s">
        <v>19</v>
      </c>
      <c r="Y5" s="4"/>
      <c r="Z5" s="98" t="s">
        <v>18</v>
      </c>
      <c r="AA5" s="98" t="s">
        <v>20</v>
      </c>
      <c r="AB5" s="9"/>
      <c r="AC5" s="98" t="s">
        <v>18</v>
      </c>
      <c r="AD5" s="98" t="s">
        <v>20</v>
      </c>
      <c r="AE5" s="9"/>
      <c r="AF5" s="98" t="s">
        <v>18</v>
      </c>
      <c r="AG5" s="98" t="s">
        <v>20</v>
      </c>
      <c r="AH5" s="9"/>
      <c r="AI5" s="111" t="s">
        <v>21</v>
      </c>
      <c r="AJ5" s="111" t="s">
        <v>22</v>
      </c>
      <c r="AK5" s="96"/>
      <c r="AL5" s="98" t="s">
        <v>18</v>
      </c>
      <c r="AM5" s="98" t="s">
        <v>19</v>
      </c>
      <c r="AN5" s="4"/>
      <c r="AO5" s="98" t="s">
        <v>18</v>
      </c>
      <c r="AP5" s="98" t="s">
        <v>20</v>
      </c>
      <c r="AQ5" s="9"/>
      <c r="AR5" s="98" t="s">
        <v>18</v>
      </c>
      <c r="AS5" s="98" t="s">
        <v>20</v>
      </c>
      <c r="AT5" s="9"/>
      <c r="AU5" s="98" t="s">
        <v>18</v>
      </c>
      <c r="AV5" s="98" t="s">
        <v>20</v>
      </c>
      <c r="AW5" s="9"/>
      <c r="AX5" s="111" t="s">
        <v>21</v>
      </c>
      <c r="AY5" s="111" t="s">
        <v>22</v>
      </c>
      <c r="AZ5" s="96"/>
      <c r="BA5" s="98" t="s">
        <v>18</v>
      </c>
      <c r="BB5" s="98" t="s">
        <v>19</v>
      </c>
      <c r="BC5" s="4"/>
      <c r="BD5" s="98" t="s">
        <v>18</v>
      </c>
      <c r="BE5" s="98" t="s">
        <v>20</v>
      </c>
      <c r="BF5" s="9"/>
      <c r="BG5" s="98" t="s">
        <v>18</v>
      </c>
      <c r="BH5" s="98" t="s">
        <v>20</v>
      </c>
      <c r="BI5" s="9"/>
      <c r="BJ5" s="98" t="s">
        <v>18</v>
      </c>
      <c r="BK5" s="98" t="s">
        <v>20</v>
      </c>
      <c r="BL5" s="9"/>
      <c r="BM5" s="111" t="s">
        <v>21</v>
      </c>
      <c r="BN5" s="111" t="s">
        <v>22</v>
      </c>
      <c r="BO5" s="13"/>
      <c r="BP5" s="98" t="s">
        <v>18</v>
      </c>
      <c r="BQ5" s="98" t="s">
        <v>19</v>
      </c>
      <c r="BR5" s="4"/>
      <c r="BS5" s="98" t="s">
        <v>18</v>
      </c>
      <c r="BT5" s="98" t="s">
        <v>20</v>
      </c>
      <c r="BU5" s="9"/>
      <c r="BV5" s="98" t="s">
        <v>18</v>
      </c>
      <c r="BW5" s="98" t="s">
        <v>20</v>
      </c>
      <c r="BX5" s="9"/>
      <c r="BY5" s="98" t="s">
        <v>18</v>
      </c>
      <c r="BZ5" s="98" t="s">
        <v>20</v>
      </c>
      <c r="CA5" s="9"/>
      <c r="CB5" s="98" t="s">
        <v>18</v>
      </c>
      <c r="CC5" s="98" t="s">
        <v>20</v>
      </c>
      <c r="CD5" s="9"/>
      <c r="CE5" s="108" t="s">
        <v>21</v>
      </c>
      <c r="CF5" s="108" t="s">
        <v>22</v>
      </c>
      <c r="CG5" s="96"/>
      <c r="CH5" s="98" t="s">
        <v>18</v>
      </c>
      <c r="CI5" s="98" t="s">
        <v>19</v>
      </c>
      <c r="CJ5" s="4"/>
      <c r="CK5" s="98" t="s">
        <v>18</v>
      </c>
      <c r="CL5" s="98" t="s">
        <v>20</v>
      </c>
      <c r="CM5" s="9"/>
      <c r="CN5" s="98" t="s">
        <v>18</v>
      </c>
      <c r="CO5" s="98" t="s">
        <v>20</v>
      </c>
      <c r="CP5" s="9"/>
      <c r="CQ5" s="98" t="s">
        <v>18</v>
      </c>
      <c r="CR5" s="98" t="s">
        <v>20</v>
      </c>
      <c r="CS5" s="9"/>
      <c r="CT5" s="111" t="s">
        <v>21</v>
      </c>
      <c r="CU5" s="111" t="s">
        <v>22</v>
      </c>
      <c r="CV5" s="96"/>
      <c r="CW5" s="98" t="s">
        <v>18</v>
      </c>
      <c r="CX5" s="98" t="s">
        <v>19</v>
      </c>
      <c r="CY5" s="4"/>
      <c r="CZ5" s="98" t="s">
        <v>18</v>
      </c>
      <c r="DA5" s="98" t="s">
        <v>20</v>
      </c>
      <c r="DB5" s="9"/>
      <c r="DC5" s="98" t="s">
        <v>18</v>
      </c>
      <c r="DD5" s="98" t="s">
        <v>20</v>
      </c>
      <c r="DE5" s="9"/>
      <c r="DF5" s="98" t="s">
        <v>18</v>
      </c>
      <c r="DG5" s="98" t="s">
        <v>20</v>
      </c>
      <c r="DH5" s="9"/>
      <c r="DI5" s="111" t="s">
        <v>21</v>
      </c>
      <c r="DJ5" s="111" t="s">
        <v>22</v>
      </c>
      <c r="DK5" s="13"/>
      <c r="DL5" s="98" t="s">
        <v>18</v>
      </c>
      <c r="DM5" s="98" t="s">
        <v>19</v>
      </c>
      <c r="DN5" s="4"/>
      <c r="DO5" s="98" t="s">
        <v>18</v>
      </c>
      <c r="DP5" s="98" t="s">
        <v>20</v>
      </c>
      <c r="DQ5" s="9"/>
      <c r="DR5" s="98" t="s">
        <v>18</v>
      </c>
      <c r="DS5" s="98" t="s">
        <v>20</v>
      </c>
      <c r="DT5" s="9"/>
      <c r="DU5" s="98" t="s">
        <v>18</v>
      </c>
      <c r="DV5" s="98" t="s">
        <v>20</v>
      </c>
      <c r="DW5" s="9"/>
      <c r="DX5" s="98" t="s">
        <v>18</v>
      </c>
      <c r="DY5" s="98" t="s">
        <v>20</v>
      </c>
      <c r="DZ5" s="9"/>
      <c r="EA5" s="108" t="s">
        <v>21</v>
      </c>
      <c r="EB5" s="108" t="s">
        <v>22</v>
      </c>
      <c r="EC5" s="96"/>
      <c r="ED5" s="98" t="s">
        <v>18</v>
      </c>
      <c r="EE5" s="98" t="s">
        <v>19</v>
      </c>
      <c r="EF5" s="4"/>
      <c r="EG5" s="98" t="s">
        <v>18</v>
      </c>
      <c r="EH5" s="98" t="s">
        <v>20</v>
      </c>
      <c r="EI5" s="9"/>
      <c r="EJ5" s="98" t="s">
        <v>18</v>
      </c>
      <c r="EK5" s="98" t="s">
        <v>20</v>
      </c>
      <c r="EL5" s="9"/>
      <c r="EM5" s="98" t="s">
        <v>18</v>
      </c>
      <c r="EN5" s="98" t="s">
        <v>20</v>
      </c>
      <c r="EO5" s="9"/>
      <c r="EP5" s="111" t="s">
        <v>21</v>
      </c>
      <c r="EQ5" s="111" t="s">
        <v>22</v>
      </c>
      <c r="ER5" s="13"/>
      <c r="ES5" s="98" t="s">
        <v>18</v>
      </c>
      <c r="ET5" s="98" t="s">
        <v>19</v>
      </c>
      <c r="EU5" s="4"/>
      <c r="EV5" s="98" t="s">
        <v>18</v>
      </c>
      <c r="EW5" s="98" t="s">
        <v>20</v>
      </c>
      <c r="EX5" s="9"/>
      <c r="EY5" s="98" t="s">
        <v>18</v>
      </c>
      <c r="EZ5" s="98" t="s">
        <v>20</v>
      </c>
      <c r="FA5" s="9"/>
      <c r="FB5" s="98" t="s">
        <v>18</v>
      </c>
      <c r="FC5" s="98" t="s">
        <v>20</v>
      </c>
      <c r="FD5" s="9"/>
      <c r="FE5" s="98" t="s">
        <v>18</v>
      </c>
      <c r="FF5" s="98" t="s">
        <v>20</v>
      </c>
      <c r="FG5" s="9"/>
      <c r="FH5" s="108" t="s">
        <v>21</v>
      </c>
      <c r="FI5" s="108" t="s">
        <v>22</v>
      </c>
      <c r="FJ5" s="96"/>
      <c r="FK5" s="98" t="s">
        <v>18</v>
      </c>
      <c r="FL5" s="98" t="s">
        <v>19</v>
      </c>
      <c r="FM5" s="4"/>
      <c r="FN5" s="98" t="s">
        <v>18</v>
      </c>
      <c r="FO5" s="98" t="s">
        <v>20</v>
      </c>
      <c r="FP5" s="9"/>
      <c r="FQ5" s="98" t="s">
        <v>18</v>
      </c>
      <c r="FR5" s="98" t="s">
        <v>20</v>
      </c>
      <c r="FS5" s="9"/>
      <c r="FT5" s="98" t="s">
        <v>18</v>
      </c>
      <c r="FU5" s="98" t="s">
        <v>20</v>
      </c>
      <c r="FV5" s="9"/>
      <c r="FW5" s="111" t="s">
        <v>21</v>
      </c>
      <c r="FX5" s="111" t="s">
        <v>22</v>
      </c>
      <c r="FY5" s="96"/>
      <c r="FZ5" s="98" t="s">
        <v>18</v>
      </c>
      <c r="GA5" s="98" t="s">
        <v>19</v>
      </c>
      <c r="GB5" s="4"/>
      <c r="GC5" s="98" t="s">
        <v>18</v>
      </c>
      <c r="GD5" s="98" t="s">
        <v>20</v>
      </c>
      <c r="GE5" s="9"/>
      <c r="GF5" s="98" t="s">
        <v>18</v>
      </c>
      <c r="GG5" s="98" t="s">
        <v>20</v>
      </c>
      <c r="GH5" s="9"/>
      <c r="GI5" s="98" t="s">
        <v>18</v>
      </c>
      <c r="GJ5" s="98" t="s">
        <v>20</v>
      </c>
      <c r="GK5" s="9"/>
      <c r="GL5" s="111" t="s">
        <v>21</v>
      </c>
      <c r="GM5" s="111" t="s">
        <v>22</v>
      </c>
      <c r="GO5" s="27"/>
    </row>
    <row r="6" spans="1:197" ht="9.75" customHeight="1">
      <c r="A6" s="100"/>
      <c r="B6" s="100"/>
      <c r="C6" s="100"/>
      <c r="D6" s="13"/>
      <c r="E6" s="98"/>
      <c r="F6" s="98"/>
      <c r="G6" s="4"/>
      <c r="H6" s="98"/>
      <c r="I6" s="98"/>
      <c r="J6" s="9"/>
      <c r="K6" s="98"/>
      <c r="L6" s="98"/>
      <c r="M6" s="9"/>
      <c r="N6" s="98"/>
      <c r="O6" s="98"/>
      <c r="P6" s="9"/>
      <c r="Q6" s="98"/>
      <c r="R6" s="98"/>
      <c r="S6" s="9"/>
      <c r="T6" s="108"/>
      <c r="U6" s="108"/>
      <c r="W6" s="98"/>
      <c r="X6" s="98"/>
      <c r="Y6" s="4"/>
      <c r="Z6" s="98"/>
      <c r="AA6" s="98"/>
      <c r="AB6" s="9"/>
      <c r="AC6" s="98"/>
      <c r="AD6" s="98"/>
      <c r="AE6" s="9"/>
      <c r="AF6" s="98"/>
      <c r="AG6" s="98"/>
      <c r="AH6" s="9"/>
      <c r="AI6" s="112"/>
      <c r="AJ6" s="112"/>
      <c r="AL6" s="98"/>
      <c r="AM6" s="98"/>
      <c r="AN6" s="4"/>
      <c r="AO6" s="98"/>
      <c r="AP6" s="98"/>
      <c r="AQ6" s="9"/>
      <c r="AR6" s="98"/>
      <c r="AS6" s="98"/>
      <c r="AT6" s="9"/>
      <c r="AU6" s="98"/>
      <c r="AV6" s="98"/>
      <c r="AW6" s="9"/>
      <c r="AX6" s="112"/>
      <c r="AY6" s="112"/>
      <c r="BA6" s="98"/>
      <c r="BB6" s="98"/>
      <c r="BC6" s="4"/>
      <c r="BD6" s="98"/>
      <c r="BE6" s="98"/>
      <c r="BF6" s="9"/>
      <c r="BG6" s="98"/>
      <c r="BH6" s="98"/>
      <c r="BI6" s="9"/>
      <c r="BJ6" s="98"/>
      <c r="BK6" s="98"/>
      <c r="BL6" s="9"/>
      <c r="BM6" s="112"/>
      <c r="BN6" s="112"/>
      <c r="BO6" s="13"/>
      <c r="BP6" s="98"/>
      <c r="BQ6" s="98"/>
      <c r="BR6" s="4"/>
      <c r="BS6" s="98"/>
      <c r="BT6" s="98"/>
      <c r="BU6" s="9"/>
      <c r="BV6" s="98"/>
      <c r="BW6" s="98"/>
      <c r="BX6" s="9"/>
      <c r="BY6" s="98"/>
      <c r="BZ6" s="98"/>
      <c r="CA6" s="9"/>
      <c r="CB6" s="98"/>
      <c r="CC6" s="98"/>
      <c r="CD6" s="9"/>
      <c r="CE6" s="108"/>
      <c r="CF6" s="108"/>
      <c r="CH6" s="98"/>
      <c r="CI6" s="98"/>
      <c r="CJ6" s="4"/>
      <c r="CK6" s="98"/>
      <c r="CL6" s="98"/>
      <c r="CM6" s="9"/>
      <c r="CN6" s="98"/>
      <c r="CO6" s="98"/>
      <c r="CP6" s="9"/>
      <c r="CQ6" s="98"/>
      <c r="CR6" s="98"/>
      <c r="CS6" s="9"/>
      <c r="CT6" s="112"/>
      <c r="CU6" s="112"/>
      <c r="CW6" s="98"/>
      <c r="CX6" s="98"/>
      <c r="CY6" s="4"/>
      <c r="CZ6" s="98"/>
      <c r="DA6" s="98"/>
      <c r="DB6" s="9"/>
      <c r="DC6" s="98"/>
      <c r="DD6" s="98"/>
      <c r="DE6" s="9"/>
      <c r="DF6" s="98"/>
      <c r="DG6" s="98"/>
      <c r="DH6" s="9"/>
      <c r="DI6" s="112"/>
      <c r="DJ6" s="112"/>
      <c r="DK6" s="13"/>
      <c r="DL6" s="98"/>
      <c r="DM6" s="98"/>
      <c r="DN6" s="4"/>
      <c r="DO6" s="98"/>
      <c r="DP6" s="98"/>
      <c r="DQ6" s="9"/>
      <c r="DR6" s="98"/>
      <c r="DS6" s="98"/>
      <c r="DT6" s="9"/>
      <c r="DU6" s="98"/>
      <c r="DV6" s="98"/>
      <c r="DW6" s="9"/>
      <c r="DX6" s="98"/>
      <c r="DY6" s="98"/>
      <c r="DZ6" s="9"/>
      <c r="EA6" s="108"/>
      <c r="EB6" s="108"/>
      <c r="ED6" s="98"/>
      <c r="EE6" s="98"/>
      <c r="EF6" s="4"/>
      <c r="EG6" s="98"/>
      <c r="EH6" s="98"/>
      <c r="EI6" s="9"/>
      <c r="EJ6" s="98"/>
      <c r="EK6" s="98"/>
      <c r="EL6" s="9"/>
      <c r="EM6" s="98"/>
      <c r="EN6" s="98"/>
      <c r="EO6" s="9"/>
      <c r="EP6" s="112"/>
      <c r="EQ6" s="112"/>
      <c r="ER6" s="13"/>
      <c r="ES6" s="98"/>
      <c r="ET6" s="98"/>
      <c r="EU6" s="4"/>
      <c r="EV6" s="98"/>
      <c r="EW6" s="98"/>
      <c r="EX6" s="9"/>
      <c r="EY6" s="98"/>
      <c r="EZ6" s="98"/>
      <c r="FA6" s="9"/>
      <c r="FB6" s="98"/>
      <c r="FC6" s="98"/>
      <c r="FD6" s="9"/>
      <c r="FE6" s="98"/>
      <c r="FF6" s="98"/>
      <c r="FG6" s="9"/>
      <c r="FH6" s="108"/>
      <c r="FI6" s="108"/>
      <c r="FK6" s="98"/>
      <c r="FL6" s="98"/>
      <c r="FM6" s="4"/>
      <c r="FN6" s="98"/>
      <c r="FO6" s="98"/>
      <c r="FP6" s="9"/>
      <c r="FQ6" s="98"/>
      <c r="FR6" s="98"/>
      <c r="FS6" s="9"/>
      <c r="FT6" s="98"/>
      <c r="FU6" s="98"/>
      <c r="FV6" s="9"/>
      <c r="FW6" s="112"/>
      <c r="FX6" s="112"/>
      <c r="FZ6" s="98"/>
      <c r="GA6" s="98"/>
      <c r="GB6" s="4"/>
      <c r="GC6" s="98"/>
      <c r="GD6" s="98"/>
      <c r="GE6" s="9"/>
      <c r="GF6" s="98"/>
      <c r="GG6" s="98"/>
      <c r="GH6" s="9"/>
      <c r="GI6" s="98"/>
      <c r="GJ6" s="98"/>
      <c r="GK6" s="9"/>
      <c r="GL6" s="112"/>
      <c r="GM6" s="112"/>
      <c r="GO6" s="27"/>
    </row>
    <row r="7" spans="1:197" ht="15" customHeight="1">
      <c r="A7" s="100"/>
      <c r="B7" s="100"/>
      <c r="C7" s="100"/>
      <c r="D7" s="13"/>
      <c r="E7" s="99" t="s">
        <v>23</v>
      </c>
      <c r="F7" s="99"/>
      <c r="G7" s="5"/>
      <c r="H7" s="103" t="s">
        <v>23</v>
      </c>
      <c r="I7" s="103"/>
      <c r="J7" s="10"/>
      <c r="K7" s="103" t="s">
        <v>23</v>
      </c>
      <c r="L7" s="103"/>
      <c r="M7" s="10"/>
      <c r="N7" s="103" t="s">
        <v>23</v>
      </c>
      <c r="O7" s="103"/>
      <c r="P7" s="10"/>
      <c r="Q7" s="103" t="s">
        <v>23</v>
      </c>
      <c r="R7" s="103"/>
      <c r="S7" s="10"/>
      <c r="T7" s="109" t="s">
        <v>24</v>
      </c>
      <c r="U7" s="109"/>
      <c r="W7" s="99" t="s">
        <v>23</v>
      </c>
      <c r="X7" s="99"/>
      <c r="Y7" s="5"/>
      <c r="Z7" s="103" t="s">
        <v>23</v>
      </c>
      <c r="AA7" s="103"/>
      <c r="AB7" s="10"/>
      <c r="AC7" s="103" t="s">
        <v>23</v>
      </c>
      <c r="AD7" s="103"/>
      <c r="AE7" s="10"/>
      <c r="AF7" s="103" t="s">
        <v>23</v>
      </c>
      <c r="AG7" s="103"/>
      <c r="AH7" s="10"/>
      <c r="AI7" s="113" t="s">
        <v>24</v>
      </c>
      <c r="AJ7" s="114"/>
      <c r="AL7" s="99" t="s">
        <v>23</v>
      </c>
      <c r="AM7" s="99"/>
      <c r="AN7" s="5"/>
      <c r="AO7" s="103" t="s">
        <v>23</v>
      </c>
      <c r="AP7" s="103"/>
      <c r="AQ7" s="10"/>
      <c r="AR7" s="103" t="s">
        <v>23</v>
      </c>
      <c r="AS7" s="103"/>
      <c r="AT7" s="10"/>
      <c r="AU7" s="103" t="s">
        <v>23</v>
      </c>
      <c r="AV7" s="103"/>
      <c r="AW7" s="10"/>
      <c r="AX7" s="113" t="s">
        <v>24</v>
      </c>
      <c r="AY7" s="114"/>
      <c r="BA7" s="99" t="s">
        <v>23</v>
      </c>
      <c r="BB7" s="99"/>
      <c r="BC7" s="5"/>
      <c r="BD7" s="103" t="s">
        <v>23</v>
      </c>
      <c r="BE7" s="103"/>
      <c r="BF7" s="10"/>
      <c r="BG7" s="103" t="s">
        <v>23</v>
      </c>
      <c r="BH7" s="103"/>
      <c r="BI7" s="10"/>
      <c r="BJ7" s="103" t="s">
        <v>23</v>
      </c>
      <c r="BK7" s="103"/>
      <c r="BL7" s="10"/>
      <c r="BM7" s="113" t="s">
        <v>24</v>
      </c>
      <c r="BN7" s="114"/>
      <c r="BO7" s="13"/>
      <c r="BP7" s="99" t="s">
        <v>23</v>
      </c>
      <c r="BQ7" s="99"/>
      <c r="BR7" s="5"/>
      <c r="BS7" s="103" t="s">
        <v>23</v>
      </c>
      <c r="BT7" s="103"/>
      <c r="BU7" s="10"/>
      <c r="BV7" s="103" t="s">
        <v>23</v>
      </c>
      <c r="BW7" s="103"/>
      <c r="BX7" s="10"/>
      <c r="BY7" s="103" t="s">
        <v>23</v>
      </c>
      <c r="BZ7" s="103"/>
      <c r="CA7" s="10"/>
      <c r="CB7" s="103" t="s">
        <v>23</v>
      </c>
      <c r="CC7" s="103"/>
      <c r="CD7" s="10"/>
      <c r="CE7" s="109" t="s">
        <v>24</v>
      </c>
      <c r="CF7" s="109"/>
      <c r="CH7" s="99" t="s">
        <v>23</v>
      </c>
      <c r="CI7" s="99"/>
      <c r="CJ7" s="5"/>
      <c r="CK7" s="103" t="s">
        <v>23</v>
      </c>
      <c r="CL7" s="103"/>
      <c r="CM7" s="10"/>
      <c r="CN7" s="103" t="s">
        <v>23</v>
      </c>
      <c r="CO7" s="103"/>
      <c r="CP7" s="10"/>
      <c r="CQ7" s="103" t="s">
        <v>23</v>
      </c>
      <c r="CR7" s="103"/>
      <c r="CS7" s="10"/>
      <c r="CT7" s="113" t="s">
        <v>24</v>
      </c>
      <c r="CU7" s="114"/>
      <c r="CW7" s="99" t="s">
        <v>23</v>
      </c>
      <c r="CX7" s="99"/>
      <c r="CY7" s="5"/>
      <c r="CZ7" s="103" t="s">
        <v>23</v>
      </c>
      <c r="DA7" s="103"/>
      <c r="DB7" s="10"/>
      <c r="DC7" s="103" t="s">
        <v>23</v>
      </c>
      <c r="DD7" s="103"/>
      <c r="DE7" s="10"/>
      <c r="DF7" s="103" t="s">
        <v>23</v>
      </c>
      <c r="DG7" s="103"/>
      <c r="DH7" s="10"/>
      <c r="DI7" s="113" t="s">
        <v>24</v>
      </c>
      <c r="DJ7" s="114"/>
      <c r="DK7" s="13"/>
      <c r="DL7" s="99" t="s">
        <v>23</v>
      </c>
      <c r="DM7" s="99"/>
      <c r="DN7" s="5"/>
      <c r="DO7" s="103" t="s">
        <v>23</v>
      </c>
      <c r="DP7" s="103"/>
      <c r="DQ7" s="10"/>
      <c r="DR7" s="103" t="s">
        <v>23</v>
      </c>
      <c r="DS7" s="103"/>
      <c r="DT7" s="10"/>
      <c r="DU7" s="103" t="s">
        <v>23</v>
      </c>
      <c r="DV7" s="103"/>
      <c r="DW7" s="10"/>
      <c r="DX7" s="103" t="s">
        <v>23</v>
      </c>
      <c r="DY7" s="103"/>
      <c r="DZ7" s="10"/>
      <c r="EA7" s="109" t="s">
        <v>24</v>
      </c>
      <c r="EB7" s="109"/>
      <c r="ED7" s="99" t="s">
        <v>23</v>
      </c>
      <c r="EE7" s="99"/>
      <c r="EF7" s="5"/>
      <c r="EG7" s="103" t="s">
        <v>23</v>
      </c>
      <c r="EH7" s="103"/>
      <c r="EI7" s="10"/>
      <c r="EJ7" s="103" t="s">
        <v>23</v>
      </c>
      <c r="EK7" s="103"/>
      <c r="EL7" s="10"/>
      <c r="EM7" s="103" t="s">
        <v>23</v>
      </c>
      <c r="EN7" s="103"/>
      <c r="EO7" s="10"/>
      <c r="EP7" s="113" t="s">
        <v>24</v>
      </c>
      <c r="EQ7" s="114"/>
      <c r="ER7" s="13"/>
      <c r="ES7" s="99" t="s">
        <v>23</v>
      </c>
      <c r="ET7" s="99"/>
      <c r="EU7" s="5"/>
      <c r="EV7" s="103" t="s">
        <v>23</v>
      </c>
      <c r="EW7" s="103"/>
      <c r="EX7" s="10"/>
      <c r="EY7" s="103" t="s">
        <v>23</v>
      </c>
      <c r="EZ7" s="103"/>
      <c r="FA7" s="10"/>
      <c r="FB7" s="103" t="s">
        <v>23</v>
      </c>
      <c r="FC7" s="103"/>
      <c r="FD7" s="10"/>
      <c r="FE7" s="103" t="s">
        <v>23</v>
      </c>
      <c r="FF7" s="103"/>
      <c r="FG7" s="10"/>
      <c r="FH7" s="109" t="s">
        <v>24</v>
      </c>
      <c r="FI7" s="109"/>
      <c r="FK7" s="99" t="s">
        <v>23</v>
      </c>
      <c r="FL7" s="99"/>
      <c r="FM7" s="5"/>
      <c r="FN7" s="103" t="s">
        <v>23</v>
      </c>
      <c r="FO7" s="103"/>
      <c r="FP7" s="10"/>
      <c r="FQ7" s="103" t="s">
        <v>23</v>
      </c>
      <c r="FR7" s="103"/>
      <c r="FS7" s="10"/>
      <c r="FT7" s="103" t="s">
        <v>23</v>
      </c>
      <c r="FU7" s="103"/>
      <c r="FV7" s="10"/>
      <c r="FW7" s="113" t="s">
        <v>24</v>
      </c>
      <c r="FX7" s="114"/>
      <c r="FZ7" s="99" t="s">
        <v>23</v>
      </c>
      <c r="GA7" s="99"/>
      <c r="GB7" s="5"/>
      <c r="GC7" s="103" t="s">
        <v>23</v>
      </c>
      <c r="GD7" s="103"/>
      <c r="GE7" s="10"/>
      <c r="GF7" s="103" t="s">
        <v>23</v>
      </c>
      <c r="GG7" s="103"/>
      <c r="GH7" s="10"/>
      <c r="GI7" s="103" t="s">
        <v>23</v>
      </c>
      <c r="GJ7" s="103"/>
      <c r="GK7" s="10"/>
      <c r="GL7" s="113" t="s">
        <v>24</v>
      </c>
      <c r="GM7" s="114"/>
      <c r="GO7" s="27"/>
    </row>
    <row r="8" spans="1:197" ht="14.45">
      <c r="E8" s="11" t="s">
        <v>0</v>
      </c>
      <c r="F8" s="11" t="s">
        <v>0</v>
      </c>
      <c r="G8" s="6"/>
      <c r="H8" s="11" t="s">
        <v>0</v>
      </c>
      <c r="I8" s="11" t="s">
        <v>0</v>
      </c>
      <c r="J8" s="11"/>
      <c r="K8" s="11" t="s">
        <v>0</v>
      </c>
      <c r="L8" s="11" t="s">
        <v>0</v>
      </c>
      <c r="M8" s="11"/>
      <c r="N8" s="11" t="s">
        <v>0</v>
      </c>
      <c r="O8" s="11" t="s">
        <v>0</v>
      </c>
      <c r="P8" s="11"/>
      <c r="Q8" s="11" t="s">
        <v>0</v>
      </c>
      <c r="R8" s="11" t="s">
        <v>0</v>
      </c>
      <c r="S8" s="11"/>
      <c r="T8" s="20"/>
      <c r="U8" s="20"/>
      <c r="W8" s="11" t="s">
        <v>0</v>
      </c>
      <c r="X8" s="11" t="s">
        <v>0</v>
      </c>
      <c r="Y8" s="6"/>
      <c r="Z8" s="11" t="s">
        <v>0</v>
      </c>
      <c r="AA8" s="11" t="s">
        <v>0</v>
      </c>
      <c r="AB8" s="11"/>
      <c r="AC8" s="11" t="s">
        <v>0</v>
      </c>
      <c r="AD8" s="11" t="s">
        <v>0</v>
      </c>
      <c r="AE8" s="11"/>
      <c r="AF8" s="11" t="s">
        <v>0</v>
      </c>
      <c r="AG8" s="11" t="s">
        <v>0</v>
      </c>
      <c r="AH8" s="11"/>
      <c r="AI8" s="20"/>
      <c r="AJ8" s="20"/>
      <c r="AL8" s="11" t="s">
        <v>0</v>
      </c>
      <c r="AM8" s="11" t="s">
        <v>0</v>
      </c>
      <c r="AN8" s="6"/>
      <c r="AO8" s="11" t="s">
        <v>0</v>
      </c>
      <c r="AP8" s="11" t="s">
        <v>0</v>
      </c>
      <c r="AQ8" s="11"/>
      <c r="AR8" s="11" t="s">
        <v>0</v>
      </c>
      <c r="AS8" s="11" t="s">
        <v>0</v>
      </c>
      <c r="AT8" s="11"/>
      <c r="AU8" s="11" t="s">
        <v>0</v>
      </c>
      <c r="AV8" s="11" t="s">
        <v>0</v>
      </c>
      <c r="AW8" s="11"/>
      <c r="AX8" s="20"/>
      <c r="AY8" s="20"/>
      <c r="BA8" s="11" t="s">
        <v>0</v>
      </c>
      <c r="BB8" s="11" t="s">
        <v>0</v>
      </c>
      <c r="BC8" s="6"/>
      <c r="BD8" s="11" t="s">
        <v>0</v>
      </c>
      <c r="BE8" s="11" t="s">
        <v>0</v>
      </c>
      <c r="BF8" s="11"/>
      <c r="BG8" s="11" t="s">
        <v>0</v>
      </c>
      <c r="BH8" s="11" t="s">
        <v>0</v>
      </c>
      <c r="BI8" s="11"/>
      <c r="BJ8" s="11" t="s">
        <v>0</v>
      </c>
      <c r="BK8" s="11" t="s">
        <v>0</v>
      </c>
      <c r="BL8" s="11"/>
      <c r="BM8" s="20"/>
      <c r="BN8" s="20"/>
      <c r="BP8" s="11" t="s">
        <v>0</v>
      </c>
      <c r="BQ8" s="11" t="s">
        <v>0</v>
      </c>
      <c r="BR8" s="6"/>
      <c r="BS8" s="11" t="s">
        <v>0</v>
      </c>
      <c r="BT8" s="11" t="s">
        <v>0</v>
      </c>
      <c r="BU8" s="11"/>
      <c r="BV8" s="11" t="s">
        <v>0</v>
      </c>
      <c r="BW8" s="11" t="s">
        <v>0</v>
      </c>
      <c r="BX8" s="11"/>
      <c r="BY8" s="11" t="s">
        <v>0</v>
      </c>
      <c r="BZ8" s="11" t="s">
        <v>0</v>
      </c>
      <c r="CA8" s="11"/>
      <c r="CB8" s="11" t="s">
        <v>0</v>
      </c>
      <c r="CC8" s="11" t="s">
        <v>0</v>
      </c>
      <c r="CD8" s="11"/>
      <c r="CE8" s="20"/>
      <c r="CF8" s="20"/>
      <c r="CH8" s="11" t="s">
        <v>0</v>
      </c>
      <c r="CI8" s="11" t="s">
        <v>0</v>
      </c>
      <c r="CJ8" s="6"/>
      <c r="CK8" s="11" t="s">
        <v>0</v>
      </c>
      <c r="CL8" s="11" t="s">
        <v>0</v>
      </c>
      <c r="CM8" s="11"/>
      <c r="CN8" s="11" t="s">
        <v>0</v>
      </c>
      <c r="CO8" s="11" t="s">
        <v>0</v>
      </c>
      <c r="CP8" s="11"/>
      <c r="CQ8" s="11" t="s">
        <v>0</v>
      </c>
      <c r="CR8" s="11" t="s">
        <v>0</v>
      </c>
      <c r="CS8" s="11"/>
      <c r="CT8" s="20"/>
      <c r="CU8" s="20"/>
      <c r="CW8" s="11" t="s">
        <v>0</v>
      </c>
      <c r="CX8" s="11" t="s">
        <v>0</v>
      </c>
      <c r="CY8" s="6"/>
      <c r="CZ8" s="11" t="s">
        <v>0</v>
      </c>
      <c r="DA8" s="11" t="s">
        <v>0</v>
      </c>
      <c r="DB8" s="11"/>
      <c r="DC8" s="11" t="s">
        <v>0</v>
      </c>
      <c r="DD8" s="11" t="s">
        <v>0</v>
      </c>
      <c r="DE8" s="11"/>
      <c r="DF8" s="11" t="s">
        <v>0</v>
      </c>
      <c r="DG8" s="11" t="s">
        <v>0</v>
      </c>
      <c r="DH8" s="11"/>
      <c r="DI8" s="20"/>
      <c r="DJ8" s="20"/>
      <c r="DL8" s="11" t="s">
        <v>0</v>
      </c>
      <c r="DM8" s="11" t="s">
        <v>0</v>
      </c>
      <c r="DN8" s="6"/>
      <c r="DO8" s="11" t="s">
        <v>0</v>
      </c>
      <c r="DP8" s="11" t="s">
        <v>0</v>
      </c>
      <c r="DQ8" s="11"/>
      <c r="DR8" s="11" t="s">
        <v>0</v>
      </c>
      <c r="DS8" s="11" t="s">
        <v>0</v>
      </c>
      <c r="DT8" s="11"/>
      <c r="DU8" s="11" t="s">
        <v>0</v>
      </c>
      <c r="DV8" s="11" t="s">
        <v>0</v>
      </c>
      <c r="DW8" s="11"/>
      <c r="DX8" s="11" t="s">
        <v>0</v>
      </c>
      <c r="DY8" s="11" t="s">
        <v>0</v>
      </c>
      <c r="DZ8" s="11"/>
      <c r="EA8" s="20"/>
      <c r="EB8" s="20"/>
      <c r="ED8" s="11" t="s">
        <v>0</v>
      </c>
      <c r="EE8" s="11" t="s">
        <v>0</v>
      </c>
      <c r="EF8" s="6"/>
      <c r="EG8" s="11" t="s">
        <v>0</v>
      </c>
      <c r="EH8" s="11" t="s">
        <v>0</v>
      </c>
      <c r="EI8" s="11"/>
      <c r="EJ8" s="11" t="s">
        <v>0</v>
      </c>
      <c r="EK8" s="11" t="s">
        <v>0</v>
      </c>
      <c r="EL8" s="11"/>
      <c r="EM8" s="11" t="s">
        <v>0</v>
      </c>
      <c r="EN8" s="11" t="s">
        <v>0</v>
      </c>
      <c r="EO8" s="11"/>
      <c r="EP8" s="20"/>
      <c r="EQ8" s="20"/>
      <c r="ES8" s="11" t="s">
        <v>0</v>
      </c>
      <c r="ET8" s="11" t="s">
        <v>0</v>
      </c>
      <c r="EU8" s="6"/>
      <c r="EV8" s="11" t="s">
        <v>0</v>
      </c>
      <c r="EW8" s="11" t="s">
        <v>0</v>
      </c>
      <c r="EX8" s="11"/>
      <c r="EY8" s="11" t="s">
        <v>0</v>
      </c>
      <c r="EZ8" s="11" t="s">
        <v>0</v>
      </c>
      <c r="FA8" s="11"/>
      <c r="FB8" s="11" t="s">
        <v>0</v>
      </c>
      <c r="FC8" s="11" t="s">
        <v>0</v>
      </c>
      <c r="FD8" s="11"/>
      <c r="FE8" s="11" t="s">
        <v>0</v>
      </c>
      <c r="FF8" s="11" t="s">
        <v>0</v>
      </c>
      <c r="FG8" s="11"/>
      <c r="FH8" s="20"/>
      <c r="FI8" s="20"/>
      <c r="FK8" s="11" t="s">
        <v>0</v>
      </c>
      <c r="FL8" s="11" t="s">
        <v>0</v>
      </c>
      <c r="FM8" s="6"/>
      <c r="FN8" s="11" t="s">
        <v>0</v>
      </c>
      <c r="FO8" s="11" t="s">
        <v>0</v>
      </c>
      <c r="FP8" s="11"/>
      <c r="FQ8" s="11" t="s">
        <v>0</v>
      </c>
      <c r="FR8" s="11" t="s">
        <v>0</v>
      </c>
      <c r="FS8" s="11"/>
      <c r="FT8" s="11" t="s">
        <v>0</v>
      </c>
      <c r="FU8" s="11" t="s">
        <v>0</v>
      </c>
      <c r="FV8" s="11"/>
      <c r="FW8" s="20"/>
      <c r="FX8" s="20"/>
      <c r="FZ8" s="11" t="s">
        <v>0</v>
      </c>
      <c r="GA8" s="11" t="s">
        <v>0</v>
      </c>
      <c r="GB8" s="6"/>
      <c r="GC8" s="11" t="s">
        <v>0</v>
      </c>
      <c r="GD8" s="11" t="s">
        <v>0</v>
      </c>
      <c r="GE8" s="11"/>
      <c r="GF8" s="11" t="s">
        <v>0</v>
      </c>
      <c r="GG8" s="11" t="s">
        <v>0</v>
      </c>
      <c r="GH8" s="11"/>
      <c r="GI8" s="11" t="s">
        <v>0</v>
      </c>
      <c r="GJ8" s="11" t="s">
        <v>0</v>
      </c>
      <c r="GK8" s="11"/>
      <c r="GL8" s="20"/>
      <c r="GM8" s="20"/>
      <c r="GO8" s="27"/>
    </row>
    <row r="9" spans="1:197" thickBot="1">
      <c r="A9" s="1" t="s">
        <v>25</v>
      </c>
      <c r="B9" s="1" t="s">
        <v>26</v>
      </c>
      <c r="C9" s="8">
        <v>11</v>
      </c>
      <c r="E9" s="14">
        <v>40</v>
      </c>
      <c r="F9" s="15">
        <v>0</v>
      </c>
      <c r="G9" s="7"/>
      <c r="H9" s="14">
        <f>E9</f>
        <v>40</v>
      </c>
      <c r="I9" s="15">
        <v>0</v>
      </c>
      <c r="J9" s="7"/>
      <c r="K9" s="14">
        <f>E9</f>
        <v>40</v>
      </c>
      <c r="L9" s="15">
        <v>0</v>
      </c>
      <c r="M9" s="7"/>
      <c r="N9" s="14">
        <f>E9</f>
        <v>40</v>
      </c>
      <c r="O9" s="15">
        <v>0</v>
      </c>
      <c r="P9" s="7"/>
      <c r="Q9" s="14">
        <f>E9</f>
        <v>40</v>
      </c>
      <c r="R9" s="15">
        <v>0</v>
      </c>
      <c r="S9" s="7"/>
      <c r="T9" s="21" t="e">
        <f>T10/U9</f>
        <v>#DIV/0!</v>
      </c>
      <c r="U9" s="22">
        <f>F9+I9+L9+O9+R9</f>
        <v>0</v>
      </c>
      <c r="W9" s="14">
        <v>39</v>
      </c>
      <c r="X9" s="15">
        <v>0</v>
      </c>
      <c r="Y9" s="7"/>
      <c r="Z9" s="14">
        <f>W9</f>
        <v>39</v>
      </c>
      <c r="AA9" s="15">
        <v>0</v>
      </c>
      <c r="AB9" s="7"/>
      <c r="AC9" s="14">
        <f>W9</f>
        <v>39</v>
      </c>
      <c r="AD9" s="15">
        <v>0</v>
      </c>
      <c r="AE9" s="7"/>
      <c r="AF9" s="14">
        <f>W9</f>
        <v>39</v>
      </c>
      <c r="AG9" s="15">
        <v>0</v>
      </c>
      <c r="AH9" s="7"/>
      <c r="AI9" s="21" t="e">
        <f>AI10/AJ9</f>
        <v>#DIV/0!</v>
      </c>
      <c r="AJ9" s="22">
        <f>X9+AA9+AD9+AG9</f>
        <v>0</v>
      </c>
      <c r="AL9" s="14">
        <v>32</v>
      </c>
      <c r="AM9" s="15">
        <v>0</v>
      </c>
      <c r="AN9" s="7"/>
      <c r="AO9" s="14">
        <f>AL9</f>
        <v>32</v>
      </c>
      <c r="AP9" s="15">
        <v>0</v>
      </c>
      <c r="AQ9" s="7"/>
      <c r="AR9" s="14">
        <f>AL9</f>
        <v>32</v>
      </c>
      <c r="AS9" s="15">
        <v>0</v>
      </c>
      <c r="AT9" s="7"/>
      <c r="AU9" s="14">
        <f>AL9</f>
        <v>32</v>
      </c>
      <c r="AV9" s="15">
        <v>0</v>
      </c>
      <c r="AW9" s="7"/>
      <c r="AX9" s="21" t="e">
        <f>AX10/AY9</f>
        <v>#DIV/0!</v>
      </c>
      <c r="AY9" s="22">
        <f>AM9+AP9+AS9+AV9</f>
        <v>0</v>
      </c>
      <c r="BA9" s="14">
        <v>32</v>
      </c>
      <c r="BB9" s="15">
        <v>0</v>
      </c>
      <c r="BC9" s="7"/>
      <c r="BD9" s="14">
        <f>BA9</f>
        <v>32</v>
      </c>
      <c r="BE9" s="15">
        <v>0</v>
      </c>
      <c r="BF9" s="7"/>
      <c r="BG9" s="14">
        <f>BA9</f>
        <v>32</v>
      </c>
      <c r="BH9" s="15">
        <v>0</v>
      </c>
      <c r="BI9" s="7"/>
      <c r="BJ9" s="14">
        <f>BA9</f>
        <v>32</v>
      </c>
      <c r="BK9" s="15">
        <v>0</v>
      </c>
      <c r="BL9" s="7"/>
      <c r="BM9" s="21" t="e">
        <f>BM10/BN9</f>
        <v>#DIV/0!</v>
      </c>
      <c r="BN9" s="22">
        <f>BB9+BE9+BH9+BK9</f>
        <v>0</v>
      </c>
      <c r="BP9" s="14">
        <v>36</v>
      </c>
      <c r="BQ9" s="15">
        <v>0</v>
      </c>
      <c r="BR9" s="7"/>
      <c r="BS9" s="14">
        <f>BP9</f>
        <v>36</v>
      </c>
      <c r="BT9" s="15">
        <v>0</v>
      </c>
      <c r="BU9" s="7"/>
      <c r="BV9" s="14">
        <f>BP9</f>
        <v>36</v>
      </c>
      <c r="BW9" s="15">
        <v>0</v>
      </c>
      <c r="BX9" s="7"/>
      <c r="BY9" s="14">
        <f>BP9</f>
        <v>36</v>
      </c>
      <c r="BZ9" s="15">
        <v>0</v>
      </c>
      <c r="CA9" s="7"/>
      <c r="CB9" s="14">
        <f>BP9</f>
        <v>36</v>
      </c>
      <c r="CC9" s="15">
        <v>0</v>
      </c>
      <c r="CD9" s="7"/>
      <c r="CE9" s="21" t="e">
        <f>CE10/CF9</f>
        <v>#DIV/0!</v>
      </c>
      <c r="CF9" s="22">
        <f>BQ9+BT9+BW9+BZ9+CC9</f>
        <v>0</v>
      </c>
      <c r="CH9" s="14">
        <v>32</v>
      </c>
      <c r="CI9" s="15">
        <v>0</v>
      </c>
      <c r="CJ9" s="7"/>
      <c r="CK9" s="14">
        <f>CH9</f>
        <v>32</v>
      </c>
      <c r="CL9" s="15">
        <v>0</v>
      </c>
      <c r="CM9" s="7"/>
      <c r="CN9" s="14">
        <f>CH9</f>
        <v>32</v>
      </c>
      <c r="CO9" s="15">
        <v>0</v>
      </c>
      <c r="CP9" s="7"/>
      <c r="CQ9" s="14">
        <f>CH9</f>
        <v>32</v>
      </c>
      <c r="CR9" s="15">
        <v>0</v>
      </c>
      <c r="CS9" s="7"/>
      <c r="CT9" s="21" t="e">
        <f>CT10/CU9</f>
        <v>#DIV/0!</v>
      </c>
      <c r="CU9" s="22">
        <f>CI9+CL9+CO9+CR9</f>
        <v>0</v>
      </c>
      <c r="CW9" s="14">
        <v>30</v>
      </c>
      <c r="CX9" s="15">
        <v>0</v>
      </c>
      <c r="CY9" s="7"/>
      <c r="CZ9" s="14">
        <f>CW9</f>
        <v>30</v>
      </c>
      <c r="DA9" s="15">
        <v>0</v>
      </c>
      <c r="DB9" s="7"/>
      <c r="DC9" s="14">
        <f>CW9</f>
        <v>30</v>
      </c>
      <c r="DD9" s="15">
        <v>0</v>
      </c>
      <c r="DE9" s="7"/>
      <c r="DF9" s="14">
        <f>CW9</f>
        <v>30</v>
      </c>
      <c r="DG9" s="15">
        <v>0</v>
      </c>
      <c r="DH9" s="7"/>
      <c r="DI9" s="21" t="e">
        <f>DI10/DJ9</f>
        <v>#DIV/0!</v>
      </c>
      <c r="DJ9" s="22">
        <f>CX9+DA9+DD9+DG9</f>
        <v>0</v>
      </c>
      <c r="DL9" s="14">
        <v>35</v>
      </c>
      <c r="DM9" s="15">
        <v>0</v>
      </c>
      <c r="DN9" s="7"/>
      <c r="DO9" s="14">
        <f>DL9</f>
        <v>35</v>
      </c>
      <c r="DP9" s="15">
        <v>0</v>
      </c>
      <c r="DQ9" s="7"/>
      <c r="DR9" s="14">
        <f>DL9</f>
        <v>35</v>
      </c>
      <c r="DS9" s="15">
        <v>0</v>
      </c>
      <c r="DT9" s="7"/>
      <c r="DU9" s="14">
        <f>DL9</f>
        <v>35</v>
      </c>
      <c r="DV9" s="15">
        <v>0</v>
      </c>
      <c r="DW9" s="7"/>
      <c r="DX9" s="14">
        <f>DL9</f>
        <v>35</v>
      </c>
      <c r="DY9" s="15">
        <v>0</v>
      </c>
      <c r="DZ9" s="7"/>
      <c r="EA9" s="21" t="e">
        <f>EA10/EB9</f>
        <v>#DIV/0!</v>
      </c>
      <c r="EB9" s="22">
        <f>DM9+DP9+DS9+DV9+DY9</f>
        <v>0</v>
      </c>
      <c r="ED9" s="14">
        <v>33</v>
      </c>
      <c r="EE9" s="15">
        <v>0</v>
      </c>
      <c r="EF9" s="7"/>
      <c r="EG9" s="14">
        <f>ED9</f>
        <v>33</v>
      </c>
      <c r="EH9" s="15">
        <v>0</v>
      </c>
      <c r="EI9" s="7"/>
      <c r="EJ9" s="14">
        <f>ED9</f>
        <v>33</v>
      </c>
      <c r="EK9" s="15">
        <v>0</v>
      </c>
      <c r="EL9" s="7"/>
      <c r="EM9" s="14">
        <f>ED9</f>
        <v>33</v>
      </c>
      <c r="EN9" s="15">
        <v>0</v>
      </c>
      <c r="EO9" s="7"/>
      <c r="EP9" s="21" t="e">
        <f>EP10/EQ9</f>
        <v>#DIV/0!</v>
      </c>
      <c r="EQ9" s="22">
        <f>EE9+EH9+EK9+EN9</f>
        <v>0</v>
      </c>
      <c r="ER9" s="8">
        <v>35</v>
      </c>
      <c r="ES9" s="14">
        <v>35</v>
      </c>
      <c r="ET9" s="15">
        <v>0</v>
      </c>
      <c r="EU9" s="7"/>
      <c r="EV9" s="14">
        <f>ES9</f>
        <v>35</v>
      </c>
      <c r="EW9" s="15">
        <v>0</v>
      </c>
      <c r="EX9" s="7"/>
      <c r="EY9" s="14">
        <f>ES9</f>
        <v>35</v>
      </c>
      <c r="EZ9" s="15">
        <v>0</v>
      </c>
      <c r="FA9" s="7"/>
      <c r="FB9" s="14">
        <f>ES9</f>
        <v>35</v>
      </c>
      <c r="FC9" s="15">
        <v>0</v>
      </c>
      <c r="FD9" s="7"/>
      <c r="FE9" s="14">
        <f>ES9</f>
        <v>35</v>
      </c>
      <c r="FF9" s="15">
        <v>0</v>
      </c>
      <c r="FG9" s="7"/>
      <c r="FH9" s="21" t="e">
        <f>FH10/FI9</f>
        <v>#DIV/0!</v>
      </c>
      <c r="FI9" s="22">
        <f>ET9+EW9+EZ9+FC9+FF9</f>
        <v>0</v>
      </c>
      <c r="FK9" s="14">
        <v>31</v>
      </c>
      <c r="FL9" s="15">
        <v>0</v>
      </c>
      <c r="FM9" s="7"/>
      <c r="FN9" s="14">
        <f>FK9</f>
        <v>31</v>
      </c>
      <c r="FO9" s="15">
        <v>0</v>
      </c>
      <c r="FP9" s="7"/>
      <c r="FQ9" s="14">
        <f>FK9</f>
        <v>31</v>
      </c>
      <c r="FR9" s="15">
        <v>0</v>
      </c>
      <c r="FS9" s="7"/>
      <c r="FT9" s="14">
        <f>FK9</f>
        <v>31</v>
      </c>
      <c r="FU9" s="15">
        <v>0</v>
      </c>
      <c r="FV9" s="7"/>
      <c r="FW9" s="21" t="e">
        <f>FW10/FX9</f>
        <v>#DIV/0!</v>
      </c>
      <c r="FX9" s="22">
        <f>FL9+FO9+FR9+FU9</f>
        <v>0</v>
      </c>
      <c r="FZ9" s="14">
        <v>35</v>
      </c>
      <c r="GA9" s="15">
        <v>0</v>
      </c>
      <c r="GB9" s="7"/>
      <c r="GC9" s="14">
        <f>FZ9</f>
        <v>35</v>
      </c>
      <c r="GD9" s="15">
        <v>0</v>
      </c>
      <c r="GE9" s="7"/>
      <c r="GF9" s="14">
        <f>FZ9</f>
        <v>35</v>
      </c>
      <c r="GG9" s="15">
        <v>0</v>
      </c>
      <c r="GH9" s="7"/>
      <c r="GI9" s="14">
        <f>FZ9</f>
        <v>35</v>
      </c>
      <c r="GJ9" s="15">
        <v>0</v>
      </c>
      <c r="GK9" s="7"/>
      <c r="GL9" s="21" t="e">
        <f>GL10/GM9</f>
        <v>#DIV/0!</v>
      </c>
      <c r="GM9" s="22">
        <f>GA9+GD9+GG9+GJ9</f>
        <v>0</v>
      </c>
      <c r="GO9" s="28" t="s">
        <v>0</v>
      </c>
    </row>
    <row r="10" spans="1:197" thickBot="1">
      <c r="E10" s="101">
        <f>E9*F9</f>
        <v>0</v>
      </c>
      <c r="F10" s="102"/>
      <c r="G10" s="7"/>
      <c r="H10" s="101">
        <f>H9*I9</f>
        <v>0</v>
      </c>
      <c r="I10" s="102"/>
      <c r="J10" s="12"/>
      <c r="K10" s="101">
        <f>K9*L9</f>
        <v>0</v>
      </c>
      <c r="L10" s="102"/>
      <c r="M10" s="12"/>
      <c r="N10" s="101">
        <f>N9*O9</f>
        <v>0</v>
      </c>
      <c r="O10" s="102"/>
      <c r="P10" s="12"/>
      <c r="Q10" s="101">
        <f>Q9*R9</f>
        <v>0</v>
      </c>
      <c r="R10" s="102"/>
      <c r="S10" s="12"/>
      <c r="T10" s="106">
        <f>SUM(E10:Q10)</f>
        <v>0</v>
      </c>
      <c r="U10" s="107"/>
      <c r="W10" s="101">
        <f>W9*X9</f>
        <v>0</v>
      </c>
      <c r="X10" s="102"/>
      <c r="Y10" s="7"/>
      <c r="Z10" s="101">
        <f>Z9*AA9</f>
        <v>0</v>
      </c>
      <c r="AA10" s="102"/>
      <c r="AB10" s="12"/>
      <c r="AC10" s="101">
        <f>AC9*AD9</f>
        <v>0</v>
      </c>
      <c r="AD10" s="102"/>
      <c r="AE10" s="12"/>
      <c r="AF10" s="101">
        <f>AF9*AG9</f>
        <v>0</v>
      </c>
      <c r="AG10" s="102"/>
      <c r="AH10" s="12"/>
      <c r="AI10" s="106">
        <f>SUM(W10:AF10)</f>
        <v>0</v>
      </c>
      <c r="AJ10" s="107"/>
      <c r="AL10" s="101">
        <f>AL9*AM9</f>
        <v>0</v>
      </c>
      <c r="AM10" s="102"/>
      <c r="AN10" s="7"/>
      <c r="AO10" s="101">
        <f>AO9*AP9</f>
        <v>0</v>
      </c>
      <c r="AP10" s="102"/>
      <c r="AQ10" s="12"/>
      <c r="AR10" s="101">
        <f>AR9*AS9</f>
        <v>0</v>
      </c>
      <c r="AS10" s="102"/>
      <c r="AT10" s="12"/>
      <c r="AU10" s="101">
        <f>AU9*AV9</f>
        <v>0</v>
      </c>
      <c r="AV10" s="102"/>
      <c r="AW10" s="12"/>
      <c r="AX10" s="106">
        <f>SUM(AL10:AU10)</f>
        <v>0</v>
      </c>
      <c r="AY10" s="107"/>
      <c r="BA10" s="101">
        <f>BA9*BB9</f>
        <v>0</v>
      </c>
      <c r="BB10" s="102"/>
      <c r="BC10" s="7"/>
      <c r="BD10" s="101">
        <f>BD9*BE9</f>
        <v>0</v>
      </c>
      <c r="BE10" s="102"/>
      <c r="BF10" s="12"/>
      <c r="BG10" s="101">
        <f>BG9*BH9</f>
        <v>0</v>
      </c>
      <c r="BH10" s="102"/>
      <c r="BI10" s="12"/>
      <c r="BJ10" s="101">
        <f>BJ9*BK9</f>
        <v>0</v>
      </c>
      <c r="BK10" s="102"/>
      <c r="BL10" s="12"/>
      <c r="BM10" s="106">
        <f>SUM(BA10:BJ10)</f>
        <v>0</v>
      </c>
      <c r="BN10" s="107"/>
      <c r="BP10" s="101">
        <f>BP9*BQ9</f>
        <v>0</v>
      </c>
      <c r="BQ10" s="102"/>
      <c r="BR10" s="7"/>
      <c r="BS10" s="101">
        <f>BS9*BT9</f>
        <v>0</v>
      </c>
      <c r="BT10" s="102"/>
      <c r="BU10" s="12"/>
      <c r="BV10" s="101">
        <f>BV9*BW9</f>
        <v>0</v>
      </c>
      <c r="BW10" s="102"/>
      <c r="BX10" s="12"/>
      <c r="BY10" s="101">
        <f>BY9*BZ9</f>
        <v>0</v>
      </c>
      <c r="BZ10" s="102"/>
      <c r="CA10" s="12"/>
      <c r="CB10" s="101">
        <f>CB9*CC9</f>
        <v>0</v>
      </c>
      <c r="CC10" s="102"/>
      <c r="CD10" s="12"/>
      <c r="CE10" s="106">
        <f>SUM(BP10:CB10)</f>
        <v>0</v>
      </c>
      <c r="CF10" s="107"/>
      <c r="CH10" s="101">
        <f>CH9*CI9</f>
        <v>0</v>
      </c>
      <c r="CI10" s="102"/>
      <c r="CJ10" s="7"/>
      <c r="CK10" s="101">
        <f>CK9*CL9</f>
        <v>0</v>
      </c>
      <c r="CL10" s="102"/>
      <c r="CM10" s="12"/>
      <c r="CN10" s="101">
        <f>CN9*CO9</f>
        <v>0</v>
      </c>
      <c r="CO10" s="102"/>
      <c r="CP10" s="12"/>
      <c r="CQ10" s="101">
        <f>CQ9*CR9</f>
        <v>0</v>
      </c>
      <c r="CR10" s="102"/>
      <c r="CS10" s="12"/>
      <c r="CT10" s="106">
        <f>SUM(CH10:CQ10)</f>
        <v>0</v>
      </c>
      <c r="CU10" s="107"/>
      <c r="CW10" s="101">
        <f>CW9*CX9</f>
        <v>0</v>
      </c>
      <c r="CX10" s="102"/>
      <c r="CY10" s="7"/>
      <c r="CZ10" s="101">
        <f>CZ9*DA9</f>
        <v>0</v>
      </c>
      <c r="DA10" s="102"/>
      <c r="DB10" s="12"/>
      <c r="DC10" s="101">
        <f>DC9*DD9</f>
        <v>0</v>
      </c>
      <c r="DD10" s="102"/>
      <c r="DE10" s="12"/>
      <c r="DF10" s="101">
        <f>DF9*DG9</f>
        <v>0</v>
      </c>
      <c r="DG10" s="102"/>
      <c r="DH10" s="12"/>
      <c r="DI10" s="106">
        <f>SUM(CW10:DF10)</f>
        <v>0</v>
      </c>
      <c r="DJ10" s="107"/>
      <c r="DL10" s="101">
        <f>DL9*DM9</f>
        <v>0</v>
      </c>
      <c r="DM10" s="102"/>
      <c r="DN10" s="7"/>
      <c r="DO10" s="101">
        <f>DO9*DP9</f>
        <v>0</v>
      </c>
      <c r="DP10" s="102"/>
      <c r="DQ10" s="12"/>
      <c r="DR10" s="101">
        <f>DR9*DS9</f>
        <v>0</v>
      </c>
      <c r="DS10" s="102"/>
      <c r="DT10" s="12"/>
      <c r="DU10" s="101">
        <f>DU9*DV9</f>
        <v>0</v>
      </c>
      <c r="DV10" s="102"/>
      <c r="DW10" s="12"/>
      <c r="DX10" s="101">
        <f>DX9*DY9</f>
        <v>0</v>
      </c>
      <c r="DY10" s="102"/>
      <c r="DZ10" s="12"/>
      <c r="EA10" s="106">
        <f>SUM(DL10:DX10)</f>
        <v>0</v>
      </c>
      <c r="EB10" s="107"/>
      <c r="ED10" s="101">
        <f>ED9*EE9</f>
        <v>0</v>
      </c>
      <c r="EE10" s="102"/>
      <c r="EF10" s="7"/>
      <c r="EG10" s="101">
        <f>EG9*EH9</f>
        <v>0</v>
      </c>
      <c r="EH10" s="102"/>
      <c r="EI10" s="12"/>
      <c r="EJ10" s="101">
        <f>EJ9*EK9</f>
        <v>0</v>
      </c>
      <c r="EK10" s="102"/>
      <c r="EL10" s="12"/>
      <c r="EM10" s="101">
        <f>EM9*EN9</f>
        <v>0</v>
      </c>
      <c r="EN10" s="102"/>
      <c r="EO10" s="12"/>
      <c r="EP10" s="106">
        <f>SUM(ED10:EM10)</f>
        <v>0</v>
      </c>
      <c r="EQ10" s="107"/>
      <c r="ES10" s="101">
        <f>ES9*ET9</f>
        <v>0</v>
      </c>
      <c r="ET10" s="102"/>
      <c r="EU10" s="7"/>
      <c r="EV10" s="101">
        <f>EV9*EW9</f>
        <v>0</v>
      </c>
      <c r="EW10" s="102"/>
      <c r="EX10" s="12"/>
      <c r="EY10" s="101">
        <f>EY9*EZ9</f>
        <v>0</v>
      </c>
      <c r="EZ10" s="102"/>
      <c r="FA10" s="12"/>
      <c r="FB10" s="101">
        <f>FB9*FC9</f>
        <v>0</v>
      </c>
      <c r="FC10" s="102"/>
      <c r="FD10" s="12"/>
      <c r="FE10" s="101">
        <f>FE9*FF9</f>
        <v>0</v>
      </c>
      <c r="FF10" s="102"/>
      <c r="FG10" s="12"/>
      <c r="FH10" s="106">
        <f>SUM(ES10:FE10)</f>
        <v>0</v>
      </c>
      <c r="FI10" s="107"/>
      <c r="FK10" s="101">
        <f>FK9*FL9</f>
        <v>0</v>
      </c>
      <c r="FL10" s="102"/>
      <c r="FM10" s="7"/>
      <c r="FN10" s="101">
        <f>FN9*FO9</f>
        <v>0</v>
      </c>
      <c r="FO10" s="102"/>
      <c r="FP10" s="12"/>
      <c r="FQ10" s="101">
        <f>FQ9*FR9</f>
        <v>0</v>
      </c>
      <c r="FR10" s="102"/>
      <c r="FS10" s="12"/>
      <c r="FT10" s="101">
        <f>FT9*FU9</f>
        <v>0</v>
      </c>
      <c r="FU10" s="102"/>
      <c r="FV10" s="12"/>
      <c r="FW10" s="106">
        <f>SUM(FK10:FT10)</f>
        <v>0</v>
      </c>
      <c r="FX10" s="107"/>
      <c r="FZ10" s="101">
        <f>FZ9*GA9</f>
        <v>0</v>
      </c>
      <c r="GA10" s="102"/>
      <c r="GB10" s="7"/>
      <c r="GC10" s="101">
        <f>GC9*GD9</f>
        <v>0</v>
      </c>
      <c r="GD10" s="102"/>
      <c r="GE10" s="12"/>
      <c r="GF10" s="101">
        <f>GF9*GG9</f>
        <v>0</v>
      </c>
      <c r="GG10" s="102"/>
      <c r="GH10" s="12"/>
      <c r="GI10" s="101">
        <f>GI9*GJ9</f>
        <v>0</v>
      </c>
      <c r="GJ10" s="102"/>
      <c r="GK10" s="12"/>
      <c r="GL10" s="106">
        <f>SUM(FZ10:GI10)</f>
        <v>0</v>
      </c>
      <c r="GM10" s="107"/>
      <c r="GO10" s="95">
        <f>T10+AI10+AX10+BM10+CE10+CT10+DI10+EA10+EP10+FH10+FW10+GL10</f>
        <v>0</v>
      </c>
    </row>
    <row r="11" spans="1:197" ht="14.45">
      <c r="E11" s="11"/>
      <c r="F11" s="11"/>
      <c r="G11" s="6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3"/>
      <c r="U11" s="23"/>
      <c r="W11" s="11"/>
      <c r="X11" s="11"/>
      <c r="Y11" s="6"/>
      <c r="Z11" s="11"/>
      <c r="AA11" s="11"/>
      <c r="AB11" s="11"/>
      <c r="AC11" s="11"/>
      <c r="AD11" s="11"/>
      <c r="AE11" s="11"/>
      <c r="AF11" s="11"/>
      <c r="AG11" s="11"/>
      <c r="AH11" s="11"/>
      <c r="AI11" s="23"/>
      <c r="AJ11" s="23"/>
      <c r="AL11" s="11"/>
      <c r="AM11" s="11"/>
      <c r="AN11" s="6"/>
      <c r="AO11" s="11"/>
      <c r="AP11" s="11"/>
      <c r="AQ11" s="11"/>
      <c r="AR11" s="11"/>
      <c r="AS11" s="11"/>
      <c r="AT11" s="11"/>
      <c r="AU11" s="11"/>
      <c r="AV11" s="11"/>
      <c r="AW11" s="11"/>
      <c r="AX11" s="23"/>
      <c r="AY11" s="23"/>
      <c r="BA11" s="11"/>
      <c r="BB11" s="11"/>
      <c r="BC11" s="6"/>
      <c r="BD11" s="11"/>
      <c r="BE11" s="11"/>
      <c r="BF11" s="11"/>
      <c r="BG11" s="11"/>
      <c r="BH11" s="11"/>
      <c r="BI11" s="11"/>
      <c r="BJ11" s="11"/>
      <c r="BK11" s="11"/>
      <c r="BL11" s="11"/>
      <c r="BM11" s="23"/>
      <c r="BN11" s="23"/>
      <c r="BP11" s="11"/>
      <c r="BQ11" s="11"/>
      <c r="BR11" s="6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23"/>
      <c r="CF11" s="23"/>
      <c r="CH11" s="11"/>
      <c r="CI11" s="11"/>
      <c r="CJ11" s="6"/>
      <c r="CK11" s="11"/>
      <c r="CL11" s="11"/>
      <c r="CM11" s="11"/>
      <c r="CN11" s="11"/>
      <c r="CO11" s="11"/>
      <c r="CP11" s="11"/>
      <c r="CQ11" s="11"/>
      <c r="CR11" s="11"/>
      <c r="CS11" s="11"/>
      <c r="CT11" s="23"/>
      <c r="CU11" s="23"/>
      <c r="CW11" s="11"/>
      <c r="CX11" s="11"/>
      <c r="CY11" s="6"/>
      <c r="CZ11" s="11"/>
      <c r="DA11" s="11"/>
      <c r="DB11" s="11"/>
      <c r="DC11" s="11"/>
      <c r="DD11" s="11"/>
      <c r="DE11" s="11"/>
      <c r="DF11" s="11"/>
      <c r="DG11" s="11"/>
      <c r="DH11" s="11"/>
      <c r="DI11" s="23"/>
      <c r="DJ11" s="23"/>
      <c r="DL11" s="11"/>
      <c r="DM11" s="11"/>
      <c r="DN11" s="6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23"/>
      <c r="EB11" s="23"/>
      <c r="ED11" s="11"/>
      <c r="EE11" s="11"/>
      <c r="EF11" s="6"/>
      <c r="EG11" s="11"/>
      <c r="EH11" s="11"/>
      <c r="EI11" s="11"/>
      <c r="EJ11" s="11"/>
      <c r="EK11" s="11"/>
      <c r="EL11" s="11"/>
      <c r="EM11" s="11"/>
      <c r="EN11" s="11"/>
      <c r="EO11" s="11"/>
      <c r="EP11" s="23"/>
      <c r="EQ11" s="23"/>
      <c r="ES11" s="11"/>
      <c r="ET11" s="11"/>
      <c r="EU11" s="6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23"/>
      <c r="FI11" s="23"/>
      <c r="FK11" s="11"/>
      <c r="FL11" s="11"/>
      <c r="FM11" s="6"/>
      <c r="FN11" s="11"/>
      <c r="FO11" s="11"/>
      <c r="FP11" s="11"/>
      <c r="FQ11" s="11"/>
      <c r="FR11" s="11"/>
      <c r="FS11" s="11"/>
      <c r="FT11" s="11"/>
      <c r="FU11" s="11"/>
      <c r="FV11" s="11"/>
      <c r="FW11" s="23"/>
      <c r="FX11" s="23"/>
      <c r="FZ11" s="11"/>
      <c r="GA11" s="11"/>
      <c r="GB11" s="6"/>
      <c r="GC11" s="11"/>
      <c r="GD11" s="11"/>
      <c r="GE11" s="11"/>
      <c r="GF11" s="11"/>
      <c r="GG11" s="11"/>
      <c r="GH11" s="11"/>
      <c r="GI11" s="11"/>
      <c r="GJ11" s="11"/>
      <c r="GK11" s="11"/>
      <c r="GL11" s="23"/>
      <c r="GM11" s="23"/>
      <c r="GO11" s="28" t="s">
        <v>0</v>
      </c>
    </row>
    <row r="12" spans="1:197" thickBot="1">
      <c r="A12" s="1" t="s">
        <v>27</v>
      </c>
      <c r="B12" s="1" t="s">
        <v>28</v>
      </c>
      <c r="C12" s="8">
        <v>20</v>
      </c>
      <c r="E12" s="14">
        <v>30</v>
      </c>
      <c r="F12" s="15">
        <v>0</v>
      </c>
      <c r="G12" s="7"/>
      <c r="H12" s="14">
        <f>E12</f>
        <v>30</v>
      </c>
      <c r="I12" s="15">
        <v>0</v>
      </c>
      <c r="J12" s="7"/>
      <c r="K12" s="14">
        <f>E12</f>
        <v>30</v>
      </c>
      <c r="L12" s="15">
        <v>0</v>
      </c>
      <c r="M12" s="7"/>
      <c r="N12" s="14">
        <f>E12</f>
        <v>30</v>
      </c>
      <c r="O12" s="15">
        <v>0</v>
      </c>
      <c r="P12" s="7"/>
      <c r="Q12" s="14">
        <f>E12</f>
        <v>30</v>
      </c>
      <c r="R12" s="15">
        <v>0</v>
      </c>
      <c r="S12" s="7"/>
      <c r="T12" s="21" t="e">
        <f>T13/U12</f>
        <v>#DIV/0!</v>
      </c>
      <c r="U12" s="22">
        <f>F12+I12+L12+O12+R12</f>
        <v>0</v>
      </c>
      <c r="W12" s="14">
        <v>25</v>
      </c>
      <c r="X12" s="15">
        <v>0</v>
      </c>
      <c r="Y12" s="7"/>
      <c r="Z12" s="14">
        <f>W12</f>
        <v>25</v>
      </c>
      <c r="AA12" s="15">
        <v>0</v>
      </c>
      <c r="AB12" s="7"/>
      <c r="AC12" s="14">
        <f>W12</f>
        <v>25</v>
      </c>
      <c r="AD12" s="15">
        <v>0</v>
      </c>
      <c r="AE12" s="7"/>
      <c r="AF12" s="14">
        <f>W12</f>
        <v>25</v>
      </c>
      <c r="AG12" s="15">
        <v>0</v>
      </c>
      <c r="AH12" s="7"/>
      <c r="AI12" s="21" t="e">
        <f>AI13/AJ12</f>
        <v>#DIV/0!</v>
      </c>
      <c r="AJ12" s="22">
        <f>X12+AA12+AD12+AG12</f>
        <v>0</v>
      </c>
      <c r="AL12" s="14">
        <v>26</v>
      </c>
      <c r="AM12" s="15">
        <v>0</v>
      </c>
      <c r="AN12" s="7"/>
      <c r="AO12" s="14">
        <f>AL12</f>
        <v>26</v>
      </c>
      <c r="AP12" s="15">
        <v>0</v>
      </c>
      <c r="AQ12" s="7"/>
      <c r="AR12" s="14">
        <f>AL12</f>
        <v>26</v>
      </c>
      <c r="AS12" s="15">
        <v>0</v>
      </c>
      <c r="AT12" s="7"/>
      <c r="AU12" s="14">
        <f>AL12</f>
        <v>26</v>
      </c>
      <c r="AV12" s="15">
        <v>0</v>
      </c>
      <c r="AW12" s="7"/>
      <c r="AX12" s="21" t="e">
        <f>AX13/AY12</f>
        <v>#DIV/0!</v>
      </c>
      <c r="AY12" s="22">
        <f>AM12+AP12+AS12+AV12</f>
        <v>0</v>
      </c>
      <c r="BA12" s="14">
        <v>30</v>
      </c>
      <c r="BB12" s="15">
        <v>0</v>
      </c>
      <c r="BC12" s="7"/>
      <c r="BD12" s="14">
        <f>BA12</f>
        <v>30</v>
      </c>
      <c r="BE12" s="15">
        <v>0</v>
      </c>
      <c r="BF12" s="7"/>
      <c r="BG12" s="14">
        <f>BA12</f>
        <v>30</v>
      </c>
      <c r="BH12" s="15">
        <v>0</v>
      </c>
      <c r="BI12" s="7"/>
      <c r="BJ12" s="14">
        <f>BA12</f>
        <v>30</v>
      </c>
      <c r="BK12" s="15">
        <v>0</v>
      </c>
      <c r="BL12" s="7"/>
      <c r="BM12" s="21" t="e">
        <f>BM13/BN12</f>
        <v>#DIV/0!</v>
      </c>
      <c r="BN12" s="22">
        <f>BB12+BE12+BH12+BK12</f>
        <v>0</v>
      </c>
      <c r="BP12" s="14">
        <v>24</v>
      </c>
      <c r="BQ12" s="15">
        <v>0</v>
      </c>
      <c r="BR12" s="7"/>
      <c r="BS12" s="14">
        <f>BP12</f>
        <v>24</v>
      </c>
      <c r="BT12" s="15">
        <v>0</v>
      </c>
      <c r="BU12" s="7"/>
      <c r="BV12" s="14">
        <f>BP12</f>
        <v>24</v>
      </c>
      <c r="BW12" s="15">
        <v>0</v>
      </c>
      <c r="BX12" s="7"/>
      <c r="BY12" s="14">
        <f>BP12</f>
        <v>24</v>
      </c>
      <c r="BZ12" s="15">
        <v>0</v>
      </c>
      <c r="CA12" s="7"/>
      <c r="CB12" s="14">
        <f>BP12</f>
        <v>24</v>
      </c>
      <c r="CC12" s="15">
        <v>0</v>
      </c>
      <c r="CD12" s="7"/>
      <c r="CE12" s="21" t="e">
        <f>CE13/CF12</f>
        <v>#DIV/0!</v>
      </c>
      <c r="CF12" s="22">
        <f>BQ12+BT12+BW12+BZ12+CC12</f>
        <v>0</v>
      </c>
      <c r="CH12" s="14">
        <v>26</v>
      </c>
      <c r="CI12" s="15">
        <v>0</v>
      </c>
      <c r="CJ12" s="7"/>
      <c r="CK12" s="14">
        <f>CH12</f>
        <v>26</v>
      </c>
      <c r="CL12" s="15">
        <v>0</v>
      </c>
      <c r="CM12" s="7"/>
      <c r="CN12" s="14">
        <f>CH12</f>
        <v>26</v>
      </c>
      <c r="CO12" s="15">
        <v>0</v>
      </c>
      <c r="CP12" s="7"/>
      <c r="CQ12" s="14">
        <f>CH12</f>
        <v>26</v>
      </c>
      <c r="CR12" s="15">
        <v>0</v>
      </c>
      <c r="CS12" s="7"/>
      <c r="CT12" s="21" t="e">
        <f>CT13/CU12</f>
        <v>#DIV/0!</v>
      </c>
      <c r="CU12" s="22">
        <f>CI12+CL12+CO12+CR12</f>
        <v>0</v>
      </c>
      <c r="CW12" s="14">
        <v>22</v>
      </c>
      <c r="CX12" s="15">
        <v>0</v>
      </c>
      <c r="CY12" s="7"/>
      <c r="CZ12" s="14">
        <f>CW12</f>
        <v>22</v>
      </c>
      <c r="DA12" s="15">
        <v>0</v>
      </c>
      <c r="DB12" s="7"/>
      <c r="DC12" s="14">
        <f>CW12</f>
        <v>22</v>
      </c>
      <c r="DD12" s="15">
        <v>0</v>
      </c>
      <c r="DE12" s="7"/>
      <c r="DF12" s="14">
        <f>CW12</f>
        <v>22</v>
      </c>
      <c r="DG12" s="15">
        <v>0</v>
      </c>
      <c r="DH12" s="7"/>
      <c r="DI12" s="21" t="e">
        <f>DI13/DJ12</f>
        <v>#DIV/0!</v>
      </c>
      <c r="DJ12" s="22">
        <f>CX12+DA12+DD12+DG12</f>
        <v>0</v>
      </c>
      <c r="DL12" s="14">
        <v>34</v>
      </c>
      <c r="DM12" s="15">
        <v>0</v>
      </c>
      <c r="DN12" s="7"/>
      <c r="DO12" s="14">
        <f>DL12</f>
        <v>34</v>
      </c>
      <c r="DP12" s="15">
        <v>0</v>
      </c>
      <c r="DQ12" s="7"/>
      <c r="DR12" s="14">
        <f>DL12</f>
        <v>34</v>
      </c>
      <c r="DS12" s="15">
        <v>0</v>
      </c>
      <c r="DT12" s="7"/>
      <c r="DU12" s="14">
        <f>DL12</f>
        <v>34</v>
      </c>
      <c r="DV12" s="15">
        <v>0</v>
      </c>
      <c r="DW12" s="7"/>
      <c r="DX12" s="14">
        <f>DL12</f>
        <v>34</v>
      </c>
      <c r="DY12" s="15">
        <v>0</v>
      </c>
      <c r="DZ12" s="7"/>
      <c r="EA12" s="21" t="e">
        <f>EA13/EB12</f>
        <v>#DIV/0!</v>
      </c>
      <c r="EB12" s="22">
        <f>DM12+DP12+DS12+DV12+DY12</f>
        <v>0</v>
      </c>
      <c r="ED12" s="14">
        <v>33</v>
      </c>
      <c r="EE12" s="15">
        <v>0</v>
      </c>
      <c r="EF12" s="7"/>
      <c r="EG12" s="14">
        <f>ED12</f>
        <v>33</v>
      </c>
      <c r="EH12" s="15">
        <v>0</v>
      </c>
      <c r="EI12" s="7"/>
      <c r="EJ12" s="14">
        <f>ED12</f>
        <v>33</v>
      </c>
      <c r="EK12" s="15">
        <v>0</v>
      </c>
      <c r="EL12" s="7"/>
      <c r="EM12" s="14">
        <f>ED12</f>
        <v>33</v>
      </c>
      <c r="EN12" s="15">
        <v>0</v>
      </c>
      <c r="EO12" s="7"/>
      <c r="EP12" s="21" t="e">
        <f>EP13/EQ12</f>
        <v>#DIV/0!</v>
      </c>
      <c r="EQ12" s="22">
        <f>EE12+EH12+EK12+EN12</f>
        <v>0</v>
      </c>
      <c r="ES12" s="14">
        <v>27</v>
      </c>
      <c r="ET12" s="15">
        <v>0</v>
      </c>
      <c r="EU12" s="7"/>
      <c r="EV12" s="14">
        <f>ES12</f>
        <v>27</v>
      </c>
      <c r="EW12" s="15">
        <v>0</v>
      </c>
      <c r="EX12" s="7"/>
      <c r="EY12" s="14">
        <f>ES12</f>
        <v>27</v>
      </c>
      <c r="EZ12" s="15">
        <v>0</v>
      </c>
      <c r="FA12" s="7"/>
      <c r="FB12" s="14">
        <f>ES12</f>
        <v>27</v>
      </c>
      <c r="FC12" s="15">
        <v>0</v>
      </c>
      <c r="FD12" s="7"/>
      <c r="FE12" s="14">
        <f>ES12</f>
        <v>27</v>
      </c>
      <c r="FF12" s="15">
        <v>0</v>
      </c>
      <c r="FG12" s="7"/>
      <c r="FH12" s="21" t="e">
        <f>FH13/FI12</f>
        <v>#DIV/0!</v>
      </c>
      <c r="FI12" s="22">
        <f>ET12+EW12+EZ12+FC12+FF12</f>
        <v>0</v>
      </c>
      <c r="FK12" s="14">
        <v>26</v>
      </c>
      <c r="FL12" s="15">
        <v>0</v>
      </c>
      <c r="FM12" s="7"/>
      <c r="FN12" s="14">
        <f>FK12</f>
        <v>26</v>
      </c>
      <c r="FO12" s="15">
        <v>0</v>
      </c>
      <c r="FP12" s="7"/>
      <c r="FQ12" s="14">
        <f>FK12</f>
        <v>26</v>
      </c>
      <c r="FR12" s="15">
        <v>0</v>
      </c>
      <c r="FS12" s="7"/>
      <c r="FT12" s="14">
        <f>FK12</f>
        <v>26</v>
      </c>
      <c r="FU12" s="15">
        <v>0</v>
      </c>
      <c r="FV12" s="7"/>
      <c r="FW12" s="21" t="e">
        <f>FW13/FX12</f>
        <v>#DIV/0!</v>
      </c>
      <c r="FX12" s="22">
        <f>FL12+FO12+FR12+FU12</f>
        <v>0</v>
      </c>
      <c r="FZ12" s="14">
        <v>28</v>
      </c>
      <c r="GA12" s="15">
        <v>0</v>
      </c>
      <c r="GB12" s="7"/>
      <c r="GC12" s="14">
        <f>FZ12</f>
        <v>28</v>
      </c>
      <c r="GD12" s="15">
        <v>0</v>
      </c>
      <c r="GE12" s="7"/>
      <c r="GF12" s="14">
        <f>FZ12</f>
        <v>28</v>
      </c>
      <c r="GG12" s="15">
        <v>0</v>
      </c>
      <c r="GH12" s="7"/>
      <c r="GI12" s="14">
        <f>FZ12</f>
        <v>28</v>
      </c>
      <c r="GJ12" s="15">
        <v>0</v>
      </c>
      <c r="GK12" s="7"/>
      <c r="GL12" s="21" t="e">
        <f>GL13/GM12</f>
        <v>#DIV/0!</v>
      </c>
      <c r="GM12" s="22">
        <f>GA12+GD12+GG12+GJ12</f>
        <v>0</v>
      </c>
      <c r="GO12" s="28" t="s">
        <v>0</v>
      </c>
    </row>
    <row r="13" spans="1:197" thickBot="1">
      <c r="E13" s="101">
        <f>E12*F12</f>
        <v>0</v>
      </c>
      <c r="F13" s="102"/>
      <c r="G13" s="7"/>
      <c r="H13" s="101">
        <f>H12*I12</f>
        <v>0</v>
      </c>
      <c r="I13" s="102"/>
      <c r="J13" s="12"/>
      <c r="K13" s="101">
        <f>K12*L12</f>
        <v>0</v>
      </c>
      <c r="L13" s="102"/>
      <c r="M13" s="12"/>
      <c r="N13" s="101">
        <f>N12*O12</f>
        <v>0</v>
      </c>
      <c r="O13" s="102"/>
      <c r="P13" s="12"/>
      <c r="Q13" s="101">
        <f>Q12*R12</f>
        <v>0</v>
      </c>
      <c r="R13" s="102"/>
      <c r="S13" s="12"/>
      <c r="T13" s="106">
        <f>SUM(E13:Q13)</f>
        <v>0</v>
      </c>
      <c r="U13" s="107"/>
      <c r="W13" s="101">
        <f>W12*X12</f>
        <v>0</v>
      </c>
      <c r="X13" s="102"/>
      <c r="Y13" s="7"/>
      <c r="Z13" s="101">
        <f>Z12*AA12</f>
        <v>0</v>
      </c>
      <c r="AA13" s="102"/>
      <c r="AB13" s="12"/>
      <c r="AC13" s="101">
        <f>AC12*AD12</f>
        <v>0</v>
      </c>
      <c r="AD13" s="102"/>
      <c r="AE13" s="12"/>
      <c r="AF13" s="101">
        <f>AF12*AG12</f>
        <v>0</v>
      </c>
      <c r="AG13" s="102"/>
      <c r="AH13" s="12"/>
      <c r="AI13" s="106">
        <f>SUM(W13:AF13)</f>
        <v>0</v>
      </c>
      <c r="AJ13" s="107"/>
      <c r="AL13" s="101">
        <f>AL12*AM12</f>
        <v>0</v>
      </c>
      <c r="AM13" s="102"/>
      <c r="AN13" s="7"/>
      <c r="AO13" s="101">
        <f>AO12*AP12</f>
        <v>0</v>
      </c>
      <c r="AP13" s="102"/>
      <c r="AQ13" s="12"/>
      <c r="AR13" s="101">
        <f>AR12*AS12</f>
        <v>0</v>
      </c>
      <c r="AS13" s="102"/>
      <c r="AT13" s="12"/>
      <c r="AU13" s="101">
        <f>AU12*AV12</f>
        <v>0</v>
      </c>
      <c r="AV13" s="102"/>
      <c r="AW13" s="12"/>
      <c r="AX13" s="106">
        <f>SUM(AL13:AU13)</f>
        <v>0</v>
      </c>
      <c r="AY13" s="107"/>
      <c r="BA13" s="101">
        <f>BA12*BB12</f>
        <v>0</v>
      </c>
      <c r="BB13" s="102"/>
      <c r="BC13" s="7"/>
      <c r="BD13" s="101">
        <f>BD12*BE12</f>
        <v>0</v>
      </c>
      <c r="BE13" s="102"/>
      <c r="BF13" s="12"/>
      <c r="BG13" s="101">
        <f>BG12*BH12</f>
        <v>0</v>
      </c>
      <c r="BH13" s="102"/>
      <c r="BI13" s="12"/>
      <c r="BJ13" s="101">
        <f>BJ12*BK12</f>
        <v>0</v>
      </c>
      <c r="BK13" s="102"/>
      <c r="BL13" s="12"/>
      <c r="BM13" s="106">
        <f>SUM(BA13:BJ13)</f>
        <v>0</v>
      </c>
      <c r="BN13" s="107"/>
      <c r="BP13" s="101">
        <f>BP12*BQ12</f>
        <v>0</v>
      </c>
      <c r="BQ13" s="102"/>
      <c r="BR13" s="7"/>
      <c r="BS13" s="101">
        <f>BS12*BT12</f>
        <v>0</v>
      </c>
      <c r="BT13" s="102"/>
      <c r="BU13" s="12"/>
      <c r="BV13" s="101">
        <f>BV12*BW12</f>
        <v>0</v>
      </c>
      <c r="BW13" s="102"/>
      <c r="BX13" s="12"/>
      <c r="BY13" s="101">
        <f>BY12*BZ12</f>
        <v>0</v>
      </c>
      <c r="BZ13" s="102"/>
      <c r="CA13" s="12"/>
      <c r="CB13" s="101">
        <f>CB12*CC12</f>
        <v>0</v>
      </c>
      <c r="CC13" s="102"/>
      <c r="CD13" s="12"/>
      <c r="CE13" s="106">
        <f>SUM(BP13:CB13)</f>
        <v>0</v>
      </c>
      <c r="CF13" s="107"/>
      <c r="CH13" s="101">
        <f>CH12*CI12</f>
        <v>0</v>
      </c>
      <c r="CI13" s="102"/>
      <c r="CJ13" s="7"/>
      <c r="CK13" s="101">
        <f>CK12*CL12</f>
        <v>0</v>
      </c>
      <c r="CL13" s="102"/>
      <c r="CM13" s="12"/>
      <c r="CN13" s="101">
        <f>CN12*CO12</f>
        <v>0</v>
      </c>
      <c r="CO13" s="102"/>
      <c r="CP13" s="12"/>
      <c r="CQ13" s="101">
        <f>CQ12*CR12</f>
        <v>0</v>
      </c>
      <c r="CR13" s="102"/>
      <c r="CS13" s="12"/>
      <c r="CT13" s="106">
        <f>SUM(CH13:CQ13)</f>
        <v>0</v>
      </c>
      <c r="CU13" s="107"/>
      <c r="CW13" s="101">
        <f>CW12*CX12</f>
        <v>0</v>
      </c>
      <c r="CX13" s="102"/>
      <c r="CY13" s="7"/>
      <c r="CZ13" s="101">
        <f>CZ12*DA12</f>
        <v>0</v>
      </c>
      <c r="DA13" s="102"/>
      <c r="DB13" s="12"/>
      <c r="DC13" s="101">
        <f>DC12*DD12</f>
        <v>0</v>
      </c>
      <c r="DD13" s="102"/>
      <c r="DE13" s="12"/>
      <c r="DF13" s="101">
        <f>DF12*DG12</f>
        <v>0</v>
      </c>
      <c r="DG13" s="102"/>
      <c r="DH13" s="12"/>
      <c r="DI13" s="106">
        <f>SUM(CW13:DF13)</f>
        <v>0</v>
      </c>
      <c r="DJ13" s="107"/>
      <c r="DL13" s="101">
        <f>DL12*DM12</f>
        <v>0</v>
      </c>
      <c r="DM13" s="102"/>
      <c r="DN13" s="7"/>
      <c r="DO13" s="101">
        <f>DO12*DP12</f>
        <v>0</v>
      </c>
      <c r="DP13" s="102"/>
      <c r="DQ13" s="12"/>
      <c r="DR13" s="101">
        <f>DR12*DS12</f>
        <v>0</v>
      </c>
      <c r="DS13" s="102"/>
      <c r="DT13" s="12"/>
      <c r="DU13" s="101">
        <f>DU12*DV12</f>
        <v>0</v>
      </c>
      <c r="DV13" s="102"/>
      <c r="DW13" s="12"/>
      <c r="DX13" s="101">
        <f>DX12*DY12</f>
        <v>0</v>
      </c>
      <c r="DY13" s="102"/>
      <c r="DZ13" s="12"/>
      <c r="EA13" s="106">
        <f>SUM(DL13:DX13)</f>
        <v>0</v>
      </c>
      <c r="EB13" s="107"/>
      <c r="ED13" s="101">
        <f>ED12*EE12</f>
        <v>0</v>
      </c>
      <c r="EE13" s="102"/>
      <c r="EF13" s="7"/>
      <c r="EG13" s="101">
        <f>EG12*EH12</f>
        <v>0</v>
      </c>
      <c r="EH13" s="102"/>
      <c r="EI13" s="12"/>
      <c r="EJ13" s="101">
        <f>EJ12*EK12</f>
        <v>0</v>
      </c>
      <c r="EK13" s="102"/>
      <c r="EL13" s="12"/>
      <c r="EM13" s="101">
        <f>EM12*EN12</f>
        <v>0</v>
      </c>
      <c r="EN13" s="102"/>
      <c r="EO13" s="12"/>
      <c r="EP13" s="106">
        <f>SUM(ED13:EM13)</f>
        <v>0</v>
      </c>
      <c r="EQ13" s="107"/>
      <c r="ES13" s="101">
        <f>ES12*ET12</f>
        <v>0</v>
      </c>
      <c r="ET13" s="102"/>
      <c r="EU13" s="7"/>
      <c r="EV13" s="101">
        <f>EV12*EW12</f>
        <v>0</v>
      </c>
      <c r="EW13" s="102"/>
      <c r="EX13" s="12"/>
      <c r="EY13" s="101">
        <f>EY12*EZ12</f>
        <v>0</v>
      </c>
      <c r="EZ13" s="102"/>
      <c r="FA13" s="12"/>
      <c r="FB13" s="101">
        <f>FB12*FC12</f>
        <v>0</v>
      </c>
      <c r="FC13" s="102"/>
      <c r="FD13" s="12"/>
      <c r="FE13" s="101">
        <f>FE12*FF12</f>
        <v>0</v>
      </c>
      <c r="FF13" s="102"/>
      <c r="FG13" s="12"/>
      <c r="FH13" s="106">
        <f>SUM(ES13:FE13)</f>
        <v>0</v>
      </c>
      <c r="FI13" s="107"/>
      <c r="FK13" s="101">
        <f>FK12*FL12</f>
        <v>0</v>
      </c>
      <c r="FL13" s="102"/>
      <c r="FM13" s="7"/>
      <c r="FN13" s="101">
        <f>FN12*FO12</f>
        <v>0</v>
      </c>
      <c r="FO13" s="102"/>
      <c r="FP13" s="12"/>
      <c r="FQ13" s="101">
        <f>FQ12*FR12</f>
        <v>0</v>
      </c>
      <c r="FR13" s="102"/>
      <c r="FS13" s="12"/>
      <c r="FT13" s="101">
        <f>FT12*FU12</f>
        <v>0</v>
      </c>
      <c r="FU13" s="102"/>
      <c r="FV13" s="12"/>
      <c r="FW13" s="106">
        <f>SUM(FK13:FT13)</f>
        <v>0</v>
      </c>
      <c r="FX13" s="107"/>
      <c r="FZ13" s="101">
        <f>FZ12*GA12</f>
        <v>0</v>
      </c>
      <c r="GA13" s="102"/>
      <c r="GB13" s="7"/>
      <c r="GC13" s="101">
        <f>GC12*GD12</f>
        <v>0</v>
      </c>
      <c r="GD13" s="102"/>
      <c r="GE13" s="12"/>
      <c r="GF13" s="101">
        <f>GF12*GG12</f>
        <v>0</v>
      </c>
      <c r="GG13" s="102"/>
      <c r="GH13" s="12"/>
      <c r="GI13" s="101">
        <f>GI12*GJ12</f>
        <v>0</v>
      </c>
      <c r="GJ13" s="102"/>
      <c r="GK13" s="12"/>
      <c r="GL13" s="106">
        <f>SUM(FZ13:GI13)</f>
        <v>0</v>
      </c>
      <c r="GM13" s="107"/>
      <c r="GO13" s="95">
        <f>T13+AI13+AX13+BM13+CE13+CT13+DI13+EA13+EP13+FH13+FW13+GL13</f>
        <v>0</v>
      </c>
    </row>
    <row r="14" spans="1:197" ht="14.45">
      <c r="E14" s="11"/>
      <c r="F14" s="11"/>
      <c r="G14" s="6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0"/>
      <c r="U14" s="110"/>
      <c r="W14" s="11"/>
      <c r="X14" s="11"/>
      <c r="Y14" s="6"/>
      <c r="Z14" s="11"/>
      <c r="AA14" s="11"/>
      <c r="AB14" s="11"/>
      <c r="AC14" s="11"/>
      <c r="AD14" s="11"/>
      <c r="AE14" s="11"/>
      <c r="AF14" s="11"/>
      <c r="AG14" s="11"/>
      <c r="AH14" s="11"/>
      <c r="AI14" s="115"/>
      <c r="AJ14" s="115"/>
      <c r="AL14" s="11"/>
      <c r="AM14" s="11"/>
      <c r="AN14" s="6"/>
      <c r="AO14" s="11"/>
      <c r="AP14" s="11"/>
      <c r="AQ14" s="11"/>
      <c r="AR14" s="11"/>
      <c r="AS14" s="11"/>
      <c r="AT14" s="11"/>
      <c r="AU14" s="11"/>
      <c r="AV14" s="11"/>
      <c r="AW14" s="11"/>
      <c r="AX14" s="115"/>
      <c r="AY14" s="115"/>
      <c r="BA14" s="11"/>
      <c r="BB14" s="11"/>
      <c r="BC14" s="6"/>
      <c r="BD14" s="11"/>
      <c r="BE14" s="11"/>
      <c r="BF14" s="11"/>
      <c r="BG14" s="11"/>
      <c r="BH14" s="11"/>
      <c r="BI14" s="11"/>
      <c r="BJ14" s="11"/>
      <c r="BK14" s="11"/>
      <c r="BL14" s="11"/>
      <c r="BM14" s="115"/>
      <c r="BN14" s="115"/>
      <c r="BP14" s="11"/>
      <c r="BQ14" s="11"/>
      <c r="BR14" s="6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0"/>
      <c r="CF14" s="110"/>
      <c r="CH14" s="11"/>
      <c r="CI14" s="11"/>
      <c r="CJ14" s="6"/>
      <c r="CK14" s="11"/>
      <c r="CL14" s="11"/>
      <c r="CM14" s="11"/>
      <c r="CN14" s="11"/>
      <c r="CO14" s="11"/>
      <c r="CP14" s="11"/>
      <c r="CQ14" s="11"/>
      <c r="CR14" s="11"/>
      <c r="CS14" s="11"/>
      <c r="CT14" s="115"/>
      <c r="CU14" s="115"/>
      <c r="CW14" s="11"/>
      <c r="CX14" s="11"/>
      <c r="CY14" s="6"/>
      <c r="CZ14" s="11"/>
      <c r="DA14" s="11"/>
      <c r="DB14" s="11"/>
      <c r="DC14" s="11"/>
      <c r="DD14" s="11"/>
      <c r="DE14" s="11"/>
      <c r="DF14" s="11"/>
      <c r="DG14" s="11"/>
      <c r="DH14" s="11"/>
      <c r="DI14" s="115"/>
      <c r="DJ14" s="115"/>
      <c r="DL14" s="11"/>
      <c r="DM14" s="11"/>
      <c r="DN14" s="6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0"/>
      <c r="EB14" s="110"/>
      <c r="ED14" s="11"/>
      <c r="EE14" s="11"/>
      <c r="EF14" s="6"/>
      <c r="EG14" s="11"/>
      <c r="EH14" s="11"/>
      <c r="EI14" s="11"/>
      <c r="EJ14" s="11"/>
      <c r="EK14" s="11"/>
      <c r="EL14" s="11"/>
      <c r="EM14" s="11"/>
      <c r="EN14" s="11"/>
      <c r="EO14" s="11"/>
      <c r="EP14" s="115"/>
      <c r="EQ14" s="115"/>
      <c r="ES14" s="11"/>
      <c r="ET14" s="11"/>
      <c r="EU14" s="6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0"/>
      <c r="FI14" s="110"/>
      <c r="FK14" s="11"/>
      <c r="FL14" s="11"/>
      <c r="FM14" s="6"/>
      <c r="FN14" s="11"/>
      <c r="FO14" s="11"/>
      <c r="FP14" s="11"/>
      <c r="FQ14" s="11"/>
      <c r="FR14" s="11"/>
      <c r="FS14" s="11"/>
      <c r="FT14" s="11"/>
      <c r="FU14" s="11"/>
      <c r="FV14" s="11"/>
      <c r="FW14" s="115"/>
      <c r="FX14" s="115"/>
      <c r="FZ14" s="11"/>
      <c r="GA14" s="11"/>
      <c r="GB14" s="6"/>
      <c r="GC14" s="11"/>
      <c r="GD14" s="11"/>
      <c r="GE14" s="11"/>
      <c r="GF14" s="11"/>
      <c r="GG14" s="11"/>
      <c r="GH14" s="11"/>
      <c r="GI14" s="11"/>
      <c r="GJ14" s="11"/>
      <c r="GK14" s="11"/>
      <c r="GL14" s="115"/>
      <c r="GM14" s="115"/>
      <c r="GO14" s="28" t="s">
        <v>0</v>
      </c>
    </row>
    <row r="15" spans="1:197" thickBot="1">
      <c r="A15" s="1" t="s">
        <v>29</v>
      </c>
      <c r="B15" s="1" t="s">
        <v>30</v>
      </c>
      <c r="C15" s="8">
        <v>4</v>
      </c>
      <c r="E15" s="14">
        <v>16</v>
      </c>
      <c r="F15" s="15">
        <v>20</v>
      </c>
      <c r="G15" s="7"/>
      <c r="H15" s="14">
        <f>E15</f>
        <v>16</v>
      </c>
      <c r="I15" s="15">
        <v>20</v>
      </c>
      <c r="J15" s="7"/>
      <c r="K15" s="14">
        <f>E15</f>
        <v>16</v>
      </c>
      <c r="L15" s="15">
        <v>20</v>
      </c>
      <c r="M15" s="7"/>
      <c r="N15" s="14">
        <f>E15</f>
        <v>16</v>
      </c>
      <c r="O15" s="15">
        <v>20</v>
      </c>
      <c r="P15" s="7"/>
      <c r="Q15" s="14">
        <f>E15</f>
        <v>16</v>
      </c>
      <c r="R15" s="15">
        <v>20</v>
      </c>
      <c r="S15" s="7"/>
      <c r="T15" s="21">
        <f>T16/U15</f>
        <v>16</v>
      </c>
      <c r="U15" s="22">
        <f>F15+I15+L15+O15+R15</f>
        <v>100</v>
      </c>
      <c r="W15" s="14">
        <v>16</v>
      </c>
      <c r="X15" s="15">
        <v>25</v>
      </c>
      <c r="Y15" s="7"/>
      <c r="Z15" s="14">
        <f>W15</f>
        <v>16</v>
      </c>
      <c r="AA15" s="15">
        <v>25</v>
      </c>
      <c r="AB15" s="7"/>
      <c r="AC15" s="14">
        <f>W15</f>
        <v>16</v>
      </c>
      <c r="AD15" s="15">
        <v>25</v>
      </c>
      <c r="AE15" s="7"/>
      <c r="AF15" s="14">
        <f>W15</f>
        <v>16</v>
      </c>
      <c r="AG15" s="15">
        <v>25</v>
      </c>
      <c r="AH15" s="7"/>
      <c r="AI15" s="21">
        <f>AI16/AJ15</f>
        <v>16</v>
      </c>
      <c r="AJ15" s="22">
        <f>X15+AA15+AD15+AG15</f>
        <v>100</v>
      </c>
      <c r="AL15" s="14">
        <v>16</v>
      </c>
      <c r="AM15" s="15">
        <v>40</v>
      </c>
      <c r="AN15" s="7"/>
      <c r="AO15" s="14">
        <f>AL15</f>
        <v>16</v>
      </c>
      <c r="AP15" s="15">
        <v>40</v>
      </c>
      <c r="AQ15" s="7"/>
      <c r="AR15" s="14">
        <f>AL15</f>
        <v>16</v>
      </c>
      <c r="AS15" s="15">
        <v>40</v>
      </c>
      <c r="AT15" s="7"/>
      <c r="AU15" s="14">
        <f>AL15</f>
        <v>16</v>
      </c>
      <c r="AV15" s="15">
        <v>40</v>
      </c>
      <c r="AW15" s="7"/>
      <c r="AX15" s="21">
        <f>AX16/AY15</f>
        <v>16</v>
      </c>
      <c r="AY15" s="22">
        <f>AM15+AP15+AS15+AV15</f>
        <v>160</v>
      </c>
      <c r="BA15" s="14">
        <v>18</v>
      </c>
      <c r="BB15" s="15">
        <v>40</v>
      </c>
      <c r="BC15" s="7"/>
      <c r="BD15" s="14">
        <f>BA15</f>
        <v>18</v>
      </c>
      <c r="BE15" s="15">
        <v>40</v>
      </c>
      <c r="BF15" s="7"/>
      <c r="BG15" s="14">
        <f>BA15</f>
        <v>18</v>
      </c>
      <c r="BH15" s="15">
        <v>40</v>
      </c>
      <c r="BI15" s="7"/>
      <c r="BJ15" s="14">
        <f>BA15</f>
        <v>18</v>
      </c>
      <c r="BK15" s="15">
        <v>40</v>
      </c>
      <c r="BL15" s="7"/>
      <c r="BM15" s="21">
        <f>BM16/BN15</f>
        <v>18</v>
      </c>
      <c r="BN15" s="22">
        <f>BB15+BE15+BH15+BK15</f>
        <v>160</v>
      </c>
      <c r="BP15" s="14">
        <v>18</v>
      </c>
      <c r="BQ15" s="15">
        <v>40</v>
      </c>
      <c r="BR15" s="7"/>
      <c r="BS15" s="14">
        <f>BP15</f>
        <v>18</v>
      </c>
      <c r="BT15" s="15">
        <v>40</v>
      </c>
      <c r="BU15" s="7"/>
      <c r="BV15" s="14">
        <f>BP15</f>
        <v>18</v>
      </c>
      <c r="BW15" s="15">
        <v>40</v>
      </c>
      <c r="BX15" s="7"/>
      <c r="BY15" s="14">
        <f>BP15</f>
        <v>18</v>
      </c>
      <c r="BZ15" s="15">
        <v>40</v>
      </c>
      <c r="CA15" s="7"/>
      <c r="CB15" s="14">
        <f>BP15</f>
        <v>18</v>
      </c>
      <c r="CC15" s="15">
        <v>40</v>
      </c>
      <c r="CD15" s="7"/>
      <c r="CE15" s="21">
        <f>CE16/CF15</f>
        <v>18</v>
      </c>
      <c r="CF15" s="22">
        <f>BQ15+BT15+BW15+BZ15+CC15</f>
        <v>200</v>
      </c>
      <c r="CH15" s="14">
        <v>19</v>
      </c>
      <c r="CI15" s="15">
        <v>40</v>
      </c>
      <c r="CJ15" s="7"/>
      <c r="CK15" s="14">
        <f>CH15</f>
        <v>19</v>
      </c>
      <c r="CL15" s="15">
        <v>40</v>
      </c>
      <c r="CM15" s="7"/>
      <c r="CN15" s="14">
        <f>CH15</f>
        <v>19</v>
      </c>
      <c r="CO15" s="15">
        <v>40</v>
      </c>
      <c r="CP15" s="7"/>
      <c r="CQ15" s="14">
        <f>CH15</f>
        <v>19</v>
      </c>
      <c r="CR15" s="15">
        <v>40</v>
      </c>
      <c r="CS15" s="7"/>
      <c r="CT15" s="21">
        <f>CT16/CU15</f>
        <v>19</v>
      </c>
      <c r="CU15" s="22">
        <f>CI15+CL15+CO15+CR15</f>
        <v>160</v>
      </c>
      <c r="CW15" s="14">
        <v>19</v>
      </c>
      <c r="CX15" s="15">
        <v>40</v>
      </c>
      <c r="CY15" s="7"/>
      <c r="CZ15" s="14">
        <f>CW15</f>
        <v>19</v>
      </c>
      <c r="DA15" s="15">
        <v>40</v>
      </c>
      <c r="DB15" s="7"/>
      <c r="DC15" s="14">
        <f>CW15</f>
        <v>19</v>
      </c>
      <c r="DD15" s="15">
        <v>40</v>
      </c>
      <c r="DE15" s="7"/>
      <c r="DF15" s="14">
        <f>CW15</f>
        <v>19</v>
      </c>
      <c r="DG15" s="15">
        <v>40</v>
      </c>
      <c r="DH15" s="7"/>
      <c r="DI15" s="21">
        <f>DI16/DJ15</f>
        <v>19</v>
      </c>
      <c r="DJ15" s="22">
        <f>CX15+DA15+DD15+DG15</f>
        <v>160</v>
      </c>
      <c r="DL15" s="14">
        <v>20</v>
      </c>
      <c r="DM15" s="15">
        <v>40</v>
      </c>
      <c r="DN15" s="7"/>
      <c r="DO15" s="14">
        <f>DL15</f>
        <v>20</v>
      </c>
      <c r="DP15" s="15">
        <v>40</v>
      </c>
      <c r="DQ15" s="7"/>
      <c r="DR15" s="14">
        <f>DL15</f>
        <v>20</v>
      </c>
      <c r="DS15" s="15">
        <v>40</v>
      </c>
      <c r="DT15" s="7"/>
      <c r="DU15" s="14">
        <f>DL15</f>
        <v>20</v>
      </c>
      <c r="DV15" s="15">
        <v>40</v>
      </c>
      <c r="DW15" s="7"/>
      <c r="DX15" s="14">
        <f>DL15</f>
        <v>20</v>
      </c>
      <c r="DY15" s="15">
        <v>40</v>
      </c>
      <c r="DZ15" s="7"/>
      <c r="EA15" s="21">
        <f>EA16/EB15</f>
        <v>20</v>
      </c>
      <c r="EB15" s="22">
        <f>DM15+DP15+DS15+DV15+DY15</f>
        <v>200</v>
      </c>
      <c r="ED15" s="14">
        <v>20</v>
      </c>
      <c r="EE15" s="15">
        <v>40</v>
      </c>
      <c r="EF15" s="7"/>
      <c r="EG15" s="14">
        <f>ED15</f>
        <v>20</v>
      </c>
      <c r="EH15" s="15">
        <v>40</v>
      </c>
      <c r="EI15" s="7"/>
      <c r="EJ15" s="14">
        <f>ED15</f>
        <v>20</v>
      </c>
      <c r="EK15" s="15">
        <v>40</v>
      </c>
      <c r="EL15" s="7"/>
      <c r="EM15" s="14">
        <f>ED15</f>
        <v>20</v>
      </c>
      <c r="EN15" s="15">
        <v>40</v>
      </c>
      <c r="EO15" s="7"/>
      <c r="EP15" s="21">
        <f>EP16/EQ15</f>
        <v>20</v>
      </c>
      <c r="EQ15" s="22">
        <f>EE15+EH15+EK15+EN15</f>
        <v>160</v>
      </c>
      <c r="ES15" s="14">
        <v>20</v>
      </c>
      <c r="ET15" s="15">
        <v>40</v>
      </c>
      <c r="EU15" s="7"/>
      <c r="EV15" s="14">
        <f>ES15</f>
        <v>20</v>
      </c>
      <c r="EW15" s="15">
        <v>40</v>
      </c>
      <c r="EX15" s="7"/>
      <c r="EY15" s="14">
        <f>ES15</f>
        <v>20</v>
      </c>
      <c r="EZ15" s="15">
        <v>40</v>
      </c>
      <c r="FA15" s="7"/>
      <c r="FB15" s="14">
        <f>ES15</f>
        <v>20</v>
      </c>
      <c r="FC15" s="15">
        <v>40</v>
      </c>
      <c r="FD15" s="7"/>
      <c r="FE15" s="14">
        <f>ES15</f>
        <v>20</v>
      </c>
      <c r="FF15" s="15">
        <v>40</v>
      </c>
      <c r="FG15" s="7"/>
      <c r="FH15" s="21">
        <f>FH16/FI15</f>
        <v>20</v>
      </c>
      <c r="FI15" s="22">
        <f>ET15+EW15+EZ15+FC15+FF15</f>
        <v>200</v>
      </c>
      <c r="FK15" s="14">
        <v>20</v>
      </c>
      <c r="FL15" s="15">
        <v>40</v>
      </c>
      <c r="FM15" s="7"/>
      <c r="FN15" s="14">
        <f>FK15</f>
        <v>20</v>
      </c>
      <c r="FO15" s="15">
        <v>40</v>
      </c>
      <c r="FP15" s="7"/>
      <c r="FQ15" s="14">
        <f>FK15</f>
        <v>20</v>
      </c>
      <c r="FR15" s="15">
        <v>40</v>
      </c>
      <c r="FS15" s="7"/>
      <c r="FT15" s="14">
        <f>FK15</f>
        <v>20</v>
      </c>
      <c r="FU15" s="15">
        <v>40</v>
      </c>
      <c r="FV15" s="7"/>
      <c r="FW15" s="21">
        <f>FW16/FX15</f>
        <v>20</v>
      </c>
      <c r="FX15" s="22">
        <f>FL15+FO15+FR15+FU15</f>
        <v>160</v>
      </c>
      <c r="FZ15" s="14">
        <v>18</v>
      </c>
      <c r="GA15" s="15">
        <v>40</v>
      </c>
      <c r="GB15" s="7"/>
      <c r="GC15" s="14">
        <f>FZ15</f>
        <v>18</v>
      </c>
      <c r="GD15" s="15">
        <v>40</v>
      </c>
      <c r="GE15" s="7"/>
      <c r="GF15" s="14">
        <f>FZ15</f>
        <v>18</v>
      </c>
      <c r="GG15" s="15">
        <v>40</v>
      </c>
      <c r="GH15" s="7"/>
      <c r="GI15" s="14">
        <f>FZ15</f>
        <v>18</v>
      </c>
      <c r="GJ15" s="15">
        <v>40</v>
      </c>
      <c r="GK15" s="7"/>
      <c r="GL15" s="21">
        <f>GL16/GM15</f>
        <v>18</v>
      </c>
      <c r="GM15" s="22">
        <f>GA15+GD15+GG15+GJ15</f>
        <v>160</v>
      </c>
      <c r="GO15" s="28" t="s">
        <v>31</v>
      </c>
    </row>
    <row r="16" spans="1:197" thickBot="1">
      <c r="E16" s="101">
        <f>E15*F15</f>
        <v>320</v>
      </c>
      <c r="F16" s="102"/>
      <c r="G16" s="7"/>
      <c r="H16" s="101">
        <f>H15*I15</f>
        <v>320</v>
      </c>
      <c r="I16" s="102"/>
      <c r="J16" s="12"/>
      <c r="K16" s="101">
        <f>K15*L15</f>
        <v>320</v>
      </c>
      <c r="L16" s="102"/>
      <c r="M16" s="12"/>
      <c r="N16" s="101">
        <f>N15*O15</f>
        <v>320</v>
      </c>
      <c r="O16" s="102"/>
      <c r="P16" s="12"/>
      <c r="Q16" s="101">
        <f>Q15*R15</f>
        <v>320</v>
      </c>
      <c r="R16" s="102"/>
      <c r="S16" s="12"/>
      <c r="T16" s="106">
        <f>SUM(E16:Q16)</f>
        <v>1600</v>
      </c>
      <c r="U16" s="107"/>
      <c r="W16" s="101">
        <f>W15*X15</f>
        <v>400</v>
      </c>
      <c r="X16" s="102"/>
      <c r="Y16" s="7"/>
      <c r="Z16" s="101">
        <f>Z15*AA15</f>
        <v>400</v>
      </c>
      <c r="AA16" s="102"/>
      <c r="AB16" s="12"/>
      <c r="AC16" s="101">
        <f>AC15*AD15</f>
        <v>400</v>
      </c>
      <c r="AD16" s="102"/>
      <c r="AE16" s="12"/>
      <c r="AF16" s="101">
        <f>AF15*AG15</f>
        <v>400</v>
      </c>
      <c r="AG16" s="102"/>
      <c r="AH16" s="12"/>
      <c r="AI16" s="106">
        <f>SUM(W16:AF16)</f>
        <v>1600</v>
      </c>
      <c r="AJ16" s="107"/>
      <c r="AL16" s="101">
        <f>AL15*AM15</f>
        <v>640</v>
      </c>
      <c r="AM16" s="102"/>
      <c r="AN16" s="7"/>
      <c r="AO16" s="101">
        <f>AO15*AP15</f>
        <v>640</v>
      </c>
      <c r="AP16" s="102"/>
      <c r="AQ16" s="12"/>
      <c r="AR16" s="101">
        <f>AR15*AS15</f>
        <v>640</v>
      </c>
      <c r="AS16" s="102"/>
      <c r="AT16" s="12"/>
      <c r="AU16" s="101">
        <f>AU15*AV15</f>
        <v>640</v>
      </c>
      <c r="AV16" s="102"/>
      <c r="AW16" s="12"/>
      <c r="AX16" s="106">
        <f>SUM(AL16:AU16)</f>
        <v>2560</v>
      </c>
      <c r="AY16" s="107"/>
      <c r="BA16" s="101">
        <f>BA15*BB15</f>
        <v>720</v>
      </c>
      <c r="BB16" s="102"/>
      <c r="BC16" s="7"/>
      <c r="BD16" s="101">
        <f>BD15*BE15</f>
        <v>720</v>
      </c>
      <c r="BE16" s="102"/>
      <c r="BF16" s="12"/>
      <c r="BG16" s="101">
        <f>BG15*BH15</f>
        <v>720</v>
      </c>
      <c r="BH16" s="102"/>
      <c r="BI16" s="12"/>
      <c r="BJ16" s="101">
        <f>BJ15*BK15</f>
        <v>720</v>
      </c>
      <c r="BK16" s="102"/>
      <c r="BL16" s="12"/>
      <c r="BM16" s="106">
        <f>SUM(BA16:BJ16)</f>
        <v>2880</v>
      </c>
      <c r="BN16" s="107"/>
      <c r="BP16" s="101">
        <f>BP15*BQ15</f>
        <v>720</v>
      </c>
      <c r="BQ16" s="102"/>
      <c r="BR16" s="7"/>
      <c r="BS16" s="101">
        <f>BS15*BT15</f>
        <v>720</v>
      </c>
      <c r="BT16" s="102"/>
      <c r="BU16" s="12"/>
      <c r="BV16" s="101">
        <f>BV15*BW15</f>
        <v>720</v>
      </c>
      <c r="BW16" s="102"/>
      <c r="BX16" s="12"/>
      <c r="BY16" s="101">
        <f>BY15*BZ15</f>
        <v>720</v>
      </c>
      <c r="BZ16" s="102"/>
      <c r="CA16" s="12"/>
      <c r="CB16" s="101">
        <f>CB15*CC15</f>
        <v>720</v>
      </c>
      <c r="CC16" s="102"/>
      <c r="CD16" s="12"/>
      <c r="CE16" s="106">
        <f>SUM(BP16:CB16)</f>
        <v>3600</v>
      </c>
      <c r="CF16" s="107"/>
      <c r="CH16" s="101">
        <f>CH15*CI15</f>
        <v>760</v>
      </c>
      <c r="CI16" s="102"/>
      <c r="CJ16" s="7"/>
      <c r="CK16" s="101">
        <f>CK15*CL15</f>
        <v>760</v>
      </c>
      <c r="CL16" s="102"/>
      <c r="CM16" s="12"/>
      <c r="CN16" s="101">
        <f>CN15*CO15</f>
        <v>760</v>
      </c>
      <c r="CO16" s="102"/>
      <c r="CP16" s="12"/>
      <c r="CQ16" s="101">
        <f>CQ15*CR15</f>
        <v>760</v>
      </c>
      <c r="CR16" s="102"/>
      <c r="CS16" s="12"/>
      <c r="CT16" s="106">
        <f>SUM(CH16:CQ16)</f>
        <v>3040</v>
      </c>
      <c r="CU16" s="107"/>
      <c r="CW16" s="101">
        <f>CW15*CX15</f>
        <v>760</v>
      </c>
      <c r="CX16" s="102"/>
      <c r="CY16" s="7"/>
      <c r="CZ16" s="101">
        <f>CZ15*DA15</f>
        <v>760</v>
      </c>
      <c r="DA16" s="102"/>
      <c r="DB16" s="12"/>
      <c r="DC16" s="101">
        <f>DC15*DD15</f>
        <v>760</v>
      </c>
      <c r="DD16" s="102"/>
      <c r="DE16" s="12"/>
      <c r="DF16" s="101">
        <f>DF15*DG15</f>
        <v>760</v>
      </c>
      <c r="DG16" s="102"/>
      <c r="DH16" s="12"/>
      <c r="DI16" s="106">
        <f>SUM(CW16:DF16)</f>
        <v>3040</v>
      </c>
      <c r="DJ16" s="107"/>
      <c r="DL16" s="101">
        <f>DL15*DM15</f>
        <v>800</v>
      </c>
      <c r="DM16" s="102"/>
      <c r="DN16" s="7"/>
      <c r="DO16" s="101">
        <f>DO15*DP15</f>
        <v>800</v>
      </c>
      <c r="DP16" s="102"/>
      <c r="DQ16" s="12"/>
      <c r="DR16" s="101">
        <f>DR15*DS15</f>
        <v>800</v>
      </c>
      <c r="DS16" s="102"/>
      <c r="DT16" s="12"/>
      <c r="DU16" s="101">
        <f>DU15*DV15</f>
        <v>800</v>
      </c>
      <c r="DV16" s="102"/>
      <c r="DW16" s="12"/>
      <c r="DX16" s="101">
        <f>DX15*DY15</f>
        <v>800</v>
      </c>
      <c r="DY16" s="102"/>
      <c r="DZ16" s="12"/>
      <c r="EA16" s="106">
        <f>SUM(DL16:DX16)</f>
        <v>4000</v>
      </c>
      <c r="EB16" s="107"/>
      <c r="ED16" s="101">
        <f>ED15*EE15</f>
        <v>800</v>
      </c>
      <c r="EE16" s="102"/>
      <c r="EF16" s="7"/>
      <c r="EG16" s="101">
        <f>EG15*EH15</f>
        <v>800</v>
      </c>
      <c r="EH16" s="102"/>
      <c r="EI16" s="12"/>
      <c r="EJ16" s="101">
        <f>EJ15*EK15</f>
        <v>800</v>
      </c>
      <c r="EK16" s="102"/>
      <c r="EL16" s="12"/>
      <c r="EM16" s="101">
        <f>EM15*EN15</f>
        <v>800</v>
      </c>
      <c r="EN16" s="102"/>
      <c r="EO16" s="12"/>
      <c r="EP16" s="106">
        <f>SUM(ED16:EM16)</f>
        <v>3200</v>
      </c>
      <c r="EQ16" s="107"/>
      <c r="ES16" s="101">
        <f>ES15*ET15</f>
        <v>800</v>
      </c>
      <c r="ET16" s="102"/>
      <c r="EU16" s="7"/>
      <c r="EV16" s="101">
        <f>EV15*EW15</f>
        <v>800</v>
      </c>
      <c r="EW16" s="102"/>
      <c r="EX16" s="12"/>
      <c r="EY16" s="101">
        <f>EY15*EZ15</f>
        <v>800</v>
      </c>
      <c r="EZ16" s="102"/>
      <c r="FA16" s="12"/>
      <c r="FB16" s="101">
        <f>FB15*FC15</f>
        <v>800</v>
      </c>
      <c r="FC16" s="102"/>
      <c r="FD16" s="12"/>
      <c r="FE16" s="101">
        <f>FE15*FF15</f>
        <v>800</v>
      </c>
      <c r="FF16" s="102"/>
      <c r="FG16" s="12"/>
      <c r="FH16" s="106">
        <f>SUM(ES16:FE16)</f>
        <v>4000</v>
      </c>
      <c r="FI16" s="107"/>
      <c r="FK16" s="101">
        <f>FK15*FL15</f>
        <v>800</v>
      </c>
      <c r="FL16" s="102"/>
      <c r="FM16" s="7"/>
      <c r="FN16" s="101">
        <f>FN15*FO15</f>
        <v>800</v>
      </c>
      <c r="FO16" s="102"/>
      <c r="FP16" s="12"/>
      <c r="FQ16" s="101">
        <f>FQ15*FR15</f>
        <v>800</v>
      </c>
      <c r="FR16" s="102"/>
      <c r="FS16" s="12"/>
      <c r="FT16" s="101">
        <f>FT15*FU15</f>
        <v>800</v>
      </c>
      <c r="FU16" s="102"/>
      <c r="FV16" s="12"/>
      <c r="FW16" s="106">
        <f>SUM(FK16:FT16)</f>
        <v>3200</v>
      </c>
      <c r="FX16" s="107"/>
      <c r="FZ16" s="101">
        <f>FZ15*GA15</f>
        <v>720</v>
      </c>
      <c r="GA16" s="102"/>
      <c r="GB16" s="7"/>
      <c r="GC16" s="101">
        <f>GC15*GD15</f>
        <v>720</v>
      </c>
      <c r="GD16" s="102"/>
      <c r="GE16" s="12"/>
      <c r="GF16" s="101">
        <f>GF15*GG15</f>
        <v>720</v>
      </c>
      <c r="GG16" s="102"/>
      <c r="GH16" s="12"/>
      <c r="GI16" s="101">
        <f>GI15*GJ15</f>
        <v>720</v>
      </c>
      <c r="GJ16" s="102"/>
      <c r="GK16" s="12"/>
      <c r="GL16" s="106">
        <f>SUM(FZ16:GI16)</f>
        <v>2880</v>
      </c>
      <c r="GM16" s="107"/>
      <c r="GO16" s="95">
        <f>T16+AI16+AX16+BM16+CE16+CT16+DI16+EA16+EP16+FH16+FW16+GL16</f>
        <v>35600</v>
      </c>
    </row>
    <row r="17" spans="1:197" ht="14.45">
      <c r="E17" s="11"/>
      <c r="F17" s="11"/>
      <c r="G17" s="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3"/>
      <c r="U17" s="23"/>
      <c r="W17" s="11"/>
      <c r="X17" s="11"/>
      <c r="Y17" s="6"/>
      <c r="Z17" s="11"/>
      <c r="AA17" s="11"/>
      <c r="AB17" s="11"/>
      <c r="AC17" s="11"/>
      <c r="AD17" s="11"/>
      <c r="AE17" s="11"/>
      <c r="AF17" s="11"/>
      <c r="AG17" s="11"/>
      <c r="AH17" s="11"/>
      <c r="AI17" s="23"/>
      <c r="AJ17" s="23"/>
      <c r="AL17" s="11"/>
      <c r="AM17" s="11"/>
      <c r="AN17" s="6"/>
      <c r="AO17" s="11"/>
      <c r="AP17" s="11"/>
      <c r="AQ17" s="11"/>
      <c r="AR17" s="11"/>
      <c r="AS17" s="11"/>
      <c r="AT17" s="11"/>
      <c r="AU17" s="11"/>
      <c r="AV17" s="11"/>
      <c r="AW17" s="11"/>
      <c r="AX17" s="23"/>
      <c r="AY17" s="23"/>
      <c r="BA17" s="11"/>
      <c r="BB17" s="11"/>
      <c r="BC17" s="6"/>
      <c r="BD17" s="11"/>
      <c r="BE17" s="11"/>
      <c r="BF17" s="11"/>
      <c r="BG17" s="11"/>
      <c r="BH17" s="11"/>
      <c r="BI17" s="11"/>
      <c r="BJ17" s="11"/>
      <c r="BK17" s="11"/>
      <c r="BL17" s="11"/>
      <c r="BM17" s="23"/>
      <c r="BN17" s="23"/>
      <c r="BP17" s="11"/>
      <c r="BQ17" s="11"/>
      <c r="BR17" s="6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23"/>
      <c r="CF17" s="23"/>
      <c r="CH17" s="11"/>
      <c r="CI17" s="11"/>
      <c r="CJ17" s="6"/>
      <c r="CK17" s="11"/>
      <c r="CL17" s="11"/>
      <c r="CM17" s="11"/>
      <c r="CN17" s="11"/>
      <c r="CO17" s="11"/>
      <c r="CP17" s="11"/>
      <c r="CQ17" s="11"/>
      <c r="CR17" s="11"/>
      <c r="CS17" s="11"/>
      <c r="CT17" s="23"/>
      <c r="CU17" s="23"/>
      <c r="CW17" s="11"/>
      <c r="CX17" s="11"/>
      <c r="CY17" s="6"/>
      <c r="CZ17" s="11"/>
      <c r="DA17" s="11"/>
      <c r="DB17" s="11"/>
      <c r="DC17" s="11"/>
      <c r="DD17" s="11"/>
      <c r="DE17" s="11"/>
      <c r="DF17" s="11"/>
      <c r="DG17" s="11"/>
      <c r="DH17" s="11"/>
      <c r="DI17" s="23"/>
      <c r="DJ17" s="23"/>
      <c r="DL17" s="11"/>
      <c r="DM17" s="11"/>
      <c r="DN17" s="6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23"/>
      <c r="EB17" s="23"/>
      <c r="ED17" s="11"/>
      <c r="EE17" s="11"/>
      <c r="EF17" s="6"/>
      <c r="EG17" s="11"/>
      <c r="EH17" s="11"/>
      <c r="EI17" s="11"/>
      <c r="EJ17" s="11"/>
      <c r="EK17" s="11"/>
      <c r="EL17" s="11"/>
      <c r="EM17" s="11"/>
      <c r="EN17" s="11"/>
      <c r="EO17" s="11"/>
      <c r="EP17" s="23"/>
      <c r="EQ17" s="23"/>
      <c r="ES17" s="11"/>
      <c r="ET17" s="11"/>
      <c r="EU17" s="6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23"/>
      <c r="FI17" s="23"/>
      <c r="FK17" s="11"/>
      <c r="FL17" s="11"/>
      <c r="FM17" s="6"/>
      <c r="FN17" s="11"/>
      <c r="FO17" s="11"/>
      <c r="FP17" s="11"/>
      <c r="FQ17" s="11"/>
      <c r="FR17" s="11"/>
      <c r="FS17" s="11"/>
      <c r="FT17" s="11"/>
      <c r="FU17" s="11"/>
      <c r="FV17" s="11"/>
      <c r="FW17" s="23"/>
      <c r="FX17" s="23"/>
      <c r="FZ17" s="11"/>
      <c r="GA17" s="11"/>
      <c r="GB17" s="6"/>
      <c r="GC17" s="11"/>
      <c r="GD17" s="11"/>
      <c r="GE17" s="11"/>
      <c r="GF17" s="11"/>
      <c r="GG17" s="11"/>
      <c r="GH17" s="11"/>
      <c r="GI17" s="11"/>
      <c r="GJ17" s="11"/>
      <c r="GK17" s="11"/>
      <c r="GL17" s="23"/>
      <c r="GM17" s="23"/>
      <c r="GO17" s="28" t="s">
        <v>0</v>
      </c>
    </row>
    <row r="18" spans="1:197" thickBot="1">
      <c r="A18" s="1" t="s">
        <v>32</v>
      </c>
      <c r="B18" s="1" t="s">
        <v>33</v>
      </c>
      <c r="C18" s="8">
        <v>38</v>
      </c>
      <c r="E18" s="14">
        <v>40</v>
      </c>
      <c r="F18" s="15">
        <v>50</v>
      </c>
      <c r="G18" s="7"/>
      <c r="H18" s="14">
        <f>E18</f>
        <v>40</v>
      </c>
      <c r="I18" s="15">
        <v>50</v>
      </c>
      <c r="J18" s="7"/>
      <c r="K18" s="14">
        <f>E18</f>
        <v>40</v>
      </c>
      <c r="L18" s="15">
        <v>50</v>
      </c>
      <c r="M18" s="7"/>
      <c r="N18" s="14">
        <f>E18</f>
        <v>40</v>
      </c>
      <c r="O18" s="15">
        <v>50</v>
      </c>
      <c r="P18" s="7"/>
      <c r="Q18" s="14">
        <f>E18</f>
        <v>40</v>
      </c>
      <c r="R18" s="15">
        <v>50</v>
      </c>
      <c r="S18" s="7"/>
      <c r="T18" s="21">
        <f>T19/U18</f>
        <v>40</v>
      </c>
      <c r="U18" s="22">
        <f>F18+I18+L18+O18+R18</f>
        <v>250</v>
      </c>
      <c r="W18" s="14">
        <v>40</v>
      </c>
      <c r="X18" s="15">
        <v>50</v>
      </c>
      <c r="Y18" s="7"/>
      <c r="Z18" s="14">
        <f>W18</f>
        <v>40</v>
      </c>
      <c r="AA18" s="15">
        <v>50</v>
      </c>
      <c r="AB18" s="7"/>
      <c r="AC18" s="14">
        <f>W18</f>
        <v>40</v>
      </c>
      <c r="AD18" s="15">
        <v>50</v>
      </c>
      <c r="AE18" s="7"/>
      <c r="AF18" s="14">
        <f>W18</f>
        <v>40</v>
      </c>
      <c r="AG18" s="15">
        <v>50</v>
      </c>
      <c r="AH18" s="7"/>
      <c r="AI18" s="21">
        <f>AI19/AJ18</f>
        <v>40</v>
      </c>
      <c r="AJ18" s="22">
        <f>X18+AA18+AD18+AG18</f>
        <v>200</v>
      </c>
      <c r="AL18" s="14">
        <v>40</v>
      </c>
      <c r="AM18" s="15">
        <v>50</v>
      </c>
      <c r="AN18" s="7"/>
      <c r="AO18" s="14">
        <f>AL18</f>
        <v>40</v>
      </c>
      <c r="AP18" s="15">
        <v>50</v>
      </c>
      <c r="AQ18" s="7"/>
      <c r="AR18" s="14">
        <f>AL18</f>
        <v>40</v>
      </c>
      <c r="AS18" s="15">
        <v>50</v>
      </c>
      <c r="AT18" s="7"/>
      <c r="AU18" s="14">
        <f>AL18</f>
        <v>40</v>
      </c>
      <c r="AV18" s="15">
        <v>50</v>
      </c>
      <c r="AW18" s="7"/>
      <c r="AX18" s="21">
        <f>AX19/AY18</f>
        <v>40</v>
      </c>
      <c r="AY18" s="22">
        <f>AM18+AP18+AS18+AV18</f>
        <v>200</v>
      </c>
      <c r="BA18" s="14">
        <v>40</v>
      </c>
      <c r="BB18" s="15">
        <v>50</v>
      </c>
      <c r="BC18" s="7"/>
      <c r="BD18" s="14">
        <f>BA18</f>
        <v>40</v>
      </c>
      <c r="BE18" s="15">
        <v>50</v>
      </c>
      <c r="BF18" s="7"/>
      <c r="BG18" s="14">
        <f>BA18</f>
        <v>40</v>
      </c>
      <c r="BH18" s="15">
        <v>50</v>
      </c>
      <c r="BI18" s="7"/>
      <c r="BJ18" s="14">
        <f>BA18</f>
        <v>40</v>
      </c>
      <c r="BK18" s="15">
        <v>50</v>
      </c>
      <c r="BL18" s="7"/>
      <c r="BM18" s="21">
        <f>BM19/BN18</f>
        <v>40</v>
      </c>
      <c r="BN18" s="22">
        <f>BB18+BE18+BH18+BK18</f>
        <v>200</v>
      </c>
      <c r="BP18" s="14">
        <v>38</v>
      </c>
      <c r="BQ18" s="15">
        <v>50</v>
      </c>
      <c r="BR18" s="7"/>
      <c r="BS18" s="14">
        <f>BP18</f>
        <v>38</v>
      </c>
      <c r="BT18" s="15">
        <v>50</v>
      </c>
      <c r="BU18" s="7"/>
      <c r="BV18" s="14">
        <f>BP18</f>
        <v>38</v>
      </c>
      <c r="BW18" s="15">
        <v>50</v>
      </c>
      <c r="BX18" s="7"/>
      <c r="BY18" s="14">
        <f>BP18</f>
        <v>38</v>
      </c>
      <c r="BZ18" s="15">
        <v>50</v>
      </c>
      <c r="CA18" s="7"/>
      <c r="CB18" s="14">
        <f>BP18</f>
        <v>38</v>
      </c>
      <c r="CC18" s="15">
        <v>50</v>
      </c>
      <c r="CD18" s="7"/>
      <c r="CE18" s="21">
        <f>CE19/CF18</f>
        <v>38</v>
      </c>
      <c r="CF18" s="22">
        <f>BQ18+BT18+BW18+BZ18+CC18</f>
        <v>250</v>
      </c>
      <c r="CH18" s="14">
        <v>42</v>
      </c>
      <c r="CI18" s="15">
        <v>50</v>
      </c>
      <c r="CJ18" s="7"/>
      <c r="CK18" s="14">
        <f>CH18</f>
        <v>42</v>
      </c>
      <c r="CL18" s="15">
        <v>50</v>
      </c>
      <c r="CM18" s="7"/>
      <c r="CN18" s="14">
        <f>CH18</f>
        <v>42</v>
      </c>
      <c r="CO18" s="15">
        <v>50</v>
      </c>
      <c r="CP18" s="7"/>
      <c r="CQ18" s="14">
        <f>CH18</f>
        <v>42</v>
      </c>
      <c r="CR18" s="15">
        <v>50</v>
      </c>
      <c r="CS18" s="7"/>
      <c r="CT18" s="21">
        <f>CT19/CU18</f>
        <v>42</v>
      </c>
      <c r="CU18" s="22">
        <f>CI18+CL18+CO18+CR18</f>
        <v>200</v>
      </c>
      <c r="CW18" s="14">
        <v>42</v>
      </c>
      <c r="CX18" s="15">
        <v>50</v>
      </c>
      <c r="CY18" s="7"/>
      <c r="CZ18" s="14">
        <f>CW18</f>
        <v>42</v>
      </c>
      <c r="DA18" s="15">
        <v>50</v>
      </c>
      <c r="DB18" s="7"/>
      <c r="DC18" s="14">
        <f>CW18</f>
        <v>42</v>
      </c>
      <c r="DD18" s="15">
        <v>50</v>
      </c>
      <c r="DE18" s="7"/>
      <c r="DF18" s="14">
        <f>CW18</f>
        <v>42</v>
      </c>
      <c r="DG18" s="15">
        <v>50</v>
      </c>
      <c r="DH18" s="7"/>
      <c r="DI18" s="21">
        <f>DI19/DJ18</f>
        <v>42</v>
      </c>
      <c r="DJ18" s="22">
        <f>CX18+DA18+DD18+DG18</f>
        <v>200</v>
      </c>
      <c r="DL18" s="14">
        <v>45</v>
      </c>
      <c r="DM18" s="15">
        <v>50</v>
      </c>
      <c r="DN18" s="7"/>
      <c r="DO18" s="14">
        <f>DL18</f>
        <v>45</v>
      </c>
      <c r="DP18" s="15">
        <v>50</v>
      </c>
      <c r="DQ18" s="7"/>
      <c r="DR18" s="14">
        <f>DL18</f>
        <v>45</v>
      </c>
      <c r="DS18" s="15">
        <v>50</v>
      </c>
      <c r="DT18" s="7"/>
      <c r="DU18" s="14">
        <f>DL18</f>
        <v>45</v>
      </c>
      <c r="DV18" s="15">
        <v>50</v>
      </c>
      <c r="DW18" s="7"/>
      <c r="DX18" s="14">
        <f>DL18</f>
        <v>45</v>
      </c>
      <c r="DY18" s="15">
        <v>50</v>
      </c>
      <c r="DZ18" s="7"/>
      <c r="EA18" s="21">
        <f>EA19/EB18</f>
        <v>45</v>
      </c>
      <c r="EB18" s="22">
        <f>DM18+DP18+DS18+DV18+DY18</f>
        <v>250</v>
      </c>
      <c r="ED18" s="14">
        <v>37</v>
      </c>
      <c r="EE18" s="15">
        <v>50</v>
      </c>
      <c r="EF18" s="7"/>
      <c r="EG18" s="14">
        <f>ED18</f>
        <v>37</v>
      </c>
      <c r="EH18" s="15">
        <v>50</v>
      </c>
      <c r="EI18" s="7"/>
      <c r="EJ18" s="14">
        <f>ED18</f>
        <v>37</v>
      </c>
      <c r="EK18" s="15">
        <v>50</v>
      </c>
      <c r="EL18" s="7"/>
      <c r="EM18" s="14">
        <f>ED18</f>
        <v>37</v>
      </c>
      <c r="EN18" s="15">
        <v>50</v>
      </c>
      <c r="EO18" s="7"/>
      <c r="EP18" s="21">
        <f>EP19/EQ18</f>
        <v>37</v>
      </c>
      <c r="EQ18" s="22">
        <f>EE18+EH18+EK18+EN18</f>
        <v>200</v>
      </c>
      <c r="ES18" s="14">
        <v>35</v>
      </c>
      <c r="ET18" s="15">
        <v>50</v>
      </c>
      <c r="EU18" s="7"/>
      <c r="EV18" s="14">
        <f>ES18</f>
        <v>35</v>
      </c>
      <c r="EW18" s="15">
        <v>50</v>
      </c>
      <c r="EX18" s="7"/>
      <c r="EY18" s="14">
        <f>ES18</f>
        <v>35</v>
      </c>
      <c r="EZ18" s="15">
        <v>50</v>
      </c>
      <c r="FA18" s="7"/>
      <c r="FB18" s="14">
        <f>ES18</f>
        <v>35</v>
      </c>
      <c r="FC18" s="15">
        <v>50</v>
      </c>
      <c r="FD18" s="7"/>
      <c r="FE18" s="14">
        <f>ES18</f>
        <v>35</v>
      </c>
      <c r="FF18" s="15">
        <v>50</v>
      </c>
      <c r="FG18" s="7"/>
      <c r="FH18" s="21">
        <f>FH19/FI18</f>
        <v>35</v>
      </c>
      <c r="FI18" s="22">
        <f>ET18+EW18+EZ18+FC18+FF18</f>
        <v>250</v>
      </c>
      <c r="FK18" s="14">
        <v>38</v>
      </c>
      <c r="FL18" s="15">
        <v>50</v>
      </c>
      <c r="FM18" s="7"/>
      <c r="FN18" s="14">
        <f>FK18</f>
        <v>38</v>
      </c>
      <c r="FO18" s="15">
        <v>50</v>
      </c>
      <c r="FP18" s="7"/>
      <c r="FQ18" s="14">
        <f>FK18</f>
        <v>38</v>
      </c>
      <c r="FR18" s="15">
        <v>50</v>
      </c>
      <c r="FS18" s="7"/>
      <c r="FT18" s="14">
        <f>FK18</f>
        <v>38</v>
      </c>
      <c r="FU18" s="15">
        <v>50</v>
      </c>
      <c r="FV18" s="7"/>
      <c r="FW18" s="21">
        <f>FW19/FX18</f>
        <v>38</v>
      </c>
      <c r="FX18" s="22">
        <f>FL18+FO18+FR18+FU18</f>
        <v>200</v>
      </c>
      <c r="FZ18" s="14">
        <v>40</v>
      </c>
      <c r="GA18" s="15">
        <v>50</v>
      </c>
      <c r="GB18" s="7"/>
      <c r="GC18" s="14">
        <f>FZ18</f>
        <v>40</v>
      </c>
      <c r="GD18" s="15">
        <v>50</v>
      </c>
      <c r="GE18" s="7"/>
      <c r="GF18" s="14">
        <f>FZ18</f>
        <v>40</v>
      </c>
      <c r="GG18" s="15">
        <v>50</v>
      </c>
      <c r="GH18" s="7"/>
      <c r="GI18" s="14">
        <f>FZ18</f>
        <v>40</v>
      </c>
      <c r="GJ18" s="15">
        <v>50</v>
      </c>
      <c r="GK18" s="7"/>
      <c r="GL18" s="21">
        <f>GL19/GM18</f>
        <v>40</v>
      </c>
      <c r="GM18" s="22">
        <f>GA18+GD18+GG18+GJ18</f>
        <v>200</v>
      </c>
      <c r="GO18" s="28" t="s">
        <v>0</v>
      </c>
    </row>
    <row r="19" spans="1:197" thickBot="1">
      <c r="E19" s="101">
        <f>E18*F18</f>
        <v>2000</v>
      </c>
      <c r="F19" s="102"/>
      <c r="G19" s="7"/>
      <c r="H19" s="101">
        <f>H18*I18</f>
        <v>2000</v>
      </c>
      <c r="I19" s="102"/>
      <c r="J19" s="12"/>
      <c r="K19" s="101">
        <f>K18*L18</f>
        <v>2000</v>
      </c>
      <c r="L19" s="102"/>
      <c r="M19" s="12"/>
      <c r="N19" s="101">
        <f>N18*O18</f>
        <v>2000</v>
      </c>
      <c r="O19" s="102"/>
      <c r="P19" s="12"/>
      <c r="Q19" s="101">
        <f>Q18*R18</f>
        <v>2000</v>
      </c>
      <c r="R19" s="102"/>
      <c r="S19" s="12"/>
      <c r="T19" s="106">
        <f>SUM(E19:Q19)</f>
        <v>10000</v>
      </c>
      <c r="U19" s="107"/>
      <c r="W19" s="101">
        <f>W18*X18</f>
        <v>2000</v>
      </c>
      <c r="X19" s="102"/>
      <c r="Y19" s="7"/>
      <c r="Z19" s="101">
        <f>Z18*AA18</f>
        <v>2000</v>
      </c>
      <c r="AA19" s="102"/>
      <c r="AB19" s="12"/>
      <c r="AC19" s="101">
        <f>AC18*AD18</f>
        <v>2000</v>
      </c>
      <c r="AD19" s="102"/>
      <c r="AE19" s="12"/>
      <c r="AF19" s="101">
        <f>AF18*AG18</f>
        <v>2000</v>
      </c>
      <c r="AG19" s="102"/>
      <c r="AH19" s="12"/>
      <c r="AI19" s="106">
        <f>SUM(W19:AF19)</f>
        <v>8000</v>
      </c>
      <c r="AJ19" s="107"/>
      <c r="AL19" s="101">
        <f>AL18*AM18</f>
        <v>2000</v>
      </c>
      <c r="AM19" s="102"/>
      <c r="AN19" s="7"/>
      <c r="AO19" s="101">
        <f>AO18*AP18</f>
        <v>2000</v>
      </c>
      <c r="AP19" s="102"/>
      <c r="AQ19" s="12"/>
      <c r="AR19" s="101">
        <f>AR18*AS18</f>
        <v>2000</v>
      </c>
      <c r="AS19" s="102"/>
      <c r="AT19" s="12"/>
      <c r="AU19" s="101">
        <f>AU18*AV18</f>
        <v>2000</v>
      </c>
      <c r="AV19" s="102"/>
      <c r="AW19" s="12"/>
      <c r="AX19" s="106">
        <f>SUM(AL19:AU19)</f>
        <v>8000</v>
      </c>
      <c r="AY19" s="107"/>
      <c r="BA19" s="101">
        <f>BA18*BB18</f>
        <v>2000</v>
      </c>
      <c r="BB19" s="102"/>
      <c r="BC19" s="7"/>
      <c r="BD19" s="101">
        <f>BD18*BE18</f>
        <v>2000</v>
      </c>
      <c r="BE19" s="102"/>
      <c r="BF19" s="12"/>
      <c r="BG19" s="101">
        <f>BG18*BH18</f>
        <v>2000</v>
      </c>
      <c r="BH19" s="102"/>
      <c r="BI19" s="12"/>
      <c r="BJ19" s="101">
        <f>BJ18*BK18</f>
        <v>2000</v>
      </c>
      <c r="BK19" s="102"/>
      <c r="BL19" s="12"/>
      <c r="BM19" s="106">
        <f>SUM(BA19:BJ19)</f>
        <v>8000</v>
      </c>
      <c r="BN19" s="107"/>
      <c r="BP19" s="101">
        <f>BP18*BQ18</f>
        <v>1900</v>
      </c>
      <c r="BQ19" s="102"/>
      <c r="BR19" s="7"/>
      <c r="BS19" s="101">
        <f>BS18*BT18</f>
        <v>1900</v>
      </c>
      <c r="BT19" s="102"/>
      <c r="BU19" s="12"/>
      <c r="BV19" s="101">
        <f>BV18*BW18</f>
        <v>1900</v>
      </c>
      <c r="BW19" s="102"/>
      <c r="BX19" s="12"/>
      <c r="BY19" s="101">
        <f>BY18*BZ18</f>
        <v>1900</v>
      </c>
      <c r="BZ19" s="102"/>
      <c r="CA19" s="12"/>
      <c r="CB19" s="101">
        <f>CB18*CC18</f>
        <v>1900</v>
      </c>
      <c r="CC19" s="102"/>
      <c r="CD19" s="12"/>
      <c r="CE19" s="106">
        <f>SUM(BP19:CB19)</f>
        <v>9500</v>
      </c>
      <c r="CF19" s="107"/>
      <c r="CH19" s="101">
        <f>CH18*CI18</f>
        <v>2100</v>
      </c>
      <c r="CI19" s="102"/>
      <c r="CJ19" s="7"/>
      <c r="CK19" s="101">
        <f>CK18*CL18</f>
        <v>2100</v>
      </c>
      <c r="CL19" s="102"/>
      <c r="CM19" s="12"/>
      <c r="CN19" s="101">
        <f>CN18*CO18</f>
        <v>2100</v>
      </c>
      <c r="CO19" s="102"/>
      <c r="CP19" s="12"/>
      <c r="CQ19" s="101">
        <f>CQ18*CR18</f>
        <v>2100</v>
      </c>
      <c r="CR19" s="102"/>
      <c r="CS19" s="12"/>
      <c r="CT19" s="106">
        <f>SUM(CH19:CQ19)</f>
        <v>8400</v>
      </c>
      <c r="CU19" s="107"/>
      <c r="CW19" s="101">
        <f>CW18*CX18</f>
        <v>2100</v>
      </c>
      <c r="CX19" s="102"/>
      <c r="CY19" s="7"/>
      <c r="CZ19" s="101">
        <f>CZ18*DA18</f>
        <v>2100</v>
      </c>
      <c r="DA19" s="102"/>
      <c r="DB19" s="12"/>
      <c r="DC19" s="101">
        <f>DC18*DD18</f>
        <v>2100</v>
      </c>
      <c r="DD19" s="102"/>
      <c r="DE19" s="12"/>
      <c r="DF19" s="101">
        <f>DF18*DG18</f>
        <v>2100</v>
      </c>
      <c r="DG19" s="102"/>
      <c r="DH19" s="12"/>
      <c r="DI19" s="106">
        <f>SUM(CW19:DF19)</f>
        <v>8400</v>
      </c>
      <c r="DJ19" s="107"/>
      <c r="DL19" s="101">
        <f>DL18*DM18</f>
        <v>2250</v>
      </c>
      <c r="DM19" s="102"/>
      <c r="DN19" s="7"/>
      <c r="DO19" s="101">
        <f>DO18*DP18</f>
        <v>2250</v>
      </c>
      <c r="DP19" s="102"/>
      <c r="DQ19" s="12"/>
      <c r="DR19" s="101">
        <f>DR18*DS18</f>
        <v>2250</v>
      </c>
      <c r="DS19" s="102"/>
      <c r="DT19" s="12"/>
      <c r="DU19" s="101">
        <f>DU18*DV18</f>
        <v>2250</v>
      </c>
      <c r="DV19" s="102"/>
      <c r="DW19" s="12"/>
      <c r="DX19" s="101">
        <f>DX18*DY18</f>
        <v>2250</v>
      </c>
      <c r="DY19" s="102"/>
      <c r="DZ19" s="12"/>
      <c r="EA19" s="106">
        <f>SUM(DL19:DX19)</f>
        <v>11250</v>
      </c>
      <c r="EB19" s="107"/>
      <c r="ED19" s="101">
        <f>ED18*EE18</f>
        <v>1850</v>
      </c>
      <c r="EE19" s="102"/>
      <c r="EF19" s="7"/>
      <c r="EG19" s="101">
        <f>EG18*EH18</f>
        <v>1850</v>
      </c>
      <c r="EH19" s="102"/>
      <c r="EI19" s="12"/>
      <c r="EJ19" s="101">
        <f>EJ18*EK18</f>
        <v>1850</v>
      </c>
      <c r="EK19" s="102"/>
      <c r="EL19" s="12"/>
      <c r="EM19" s="101">
        <f>EM18*EN18</f>
        <v>1850</v>
      </c>
      <c r="EN19" s="102"/>
      <c r="EO19" s="12"/>
      <c r="EP19" s="106">
        <f>SUM(ED19:EM19)</f>
        <v>7400</v>
      </c>
      <c r="EQ19" s="107"/>
      <c r="ES19" s="101">
        <f>ES18*ET18</f>
        <v>1750</v>
      </c>
      <c r="ET19" s="102"/>
      <c r="EU19" s="7"/>
      <c r="EV19" s="101">
        <f>EV18*EW18</f>
        <v>1750</v>
      </c>
      <c r="EW19" s="102"/>
      <c r="EX19" s="12"/>
      <c r="EY19" s="101">
        <f>EY18*EZ18</f>
        <v>1750</v>
      </c>
      <c r="EZ19" s="102"/>
      <c r="FA19" s="12"/>
      <c r="FB19" s="101">
        <f>FB18*FC18</f>
        <v>1750</v>
      </c>
      <c r="FC19" s="102"/>
      <c r="FD19" s="12"/>
      <c r="FE19" s="101">
        <f>FE18*FF18</f>
        <v>1750</v>
      </c>
      <c r="FF19" s="102"/>
      <c r="FG19" s="12"/>
      <c r="FH19" s="106">
        <f>SUM(ES19:FE19)</f>
        <v>8750</v>
      </c>
      <c r="FI19" s="107"/>
      <c r="FK19" s="101">
        <f>FK18*FL18</f>
        <v>1900</v>
      </c>
      <c r="FL19" s="102"/>
      <c r="FM19" s="7"/>
      <c r="FN19" s="101">
        <f>FN18*FO18</f>
        <v>1900</v>
      </c>
      <c r="FO19" s="102"/>
      <c r="FP19" s="12"/>
      <c r="FQ19" s="101">
        <f>FQ18*FR18</f>
        <v>1900</v>
      </c>
      <c r="FR19" s="102"/>
      <c r="FS19" s="12"/>
      <c r="FT19" s="101">
        <f>FT18*FU18</f>
        <v>1900</v>
      </c>
      <c r="FU19" s="102"/>
      <c r="FV19" s="12"/>
      <c r="FW19" s="106">
        <f>SUM(FK19:FT19)</f>
        <v>7600</v>
      </c>
      <c r="FX19" s="107"/>
      <c r="FZ19" s="101">
        <f>FZ18*GA18</f>
        <v>2000</v>
      </c>
      <c r="GA19" s="102"/>
      <c r="GB19" s="7"/>
      <c r="GC19" s="101">
        <f>GC18*GD18</f>
        <v>2000</v>
      </c>
      <c r="GD19" s="102"/>
      <c r="GE19" s="12"/>
      <c r="GF19" s="101">
        <f>GF18*GG18</f>
        <v>2000</v>
      </c>
      <c r="GG19" s="102"/>
      <c r="GH19" s="12"/>
      <c r="GI19" s="101">
        <f>GI18*GJ18</f>
        <v>2000</v>
      </c>
      <c r="GJ19" s="102"/>
      <c r="GK19" s="12"/>
      <c r="GL19" s="106">
        <f>SUM(FZ19:GI19)</f>
        <v>8000</v>
      </c>
      <c r="GM19" s="107"/>
      <c r="GO19" s="95">
        <f>T19+AI19+AX19+BM19+CE19+CT19+DI19+EA19+EP19+FH19+FW19+GL19</f>
        <v>103300</v>
      </c>
    </row>
    <row r="20" spans="1:197" ht="14.45">
      <c r="E20" s="16"/>
      <c r="F20" s="12"/>
      <c r="G20" s="7"/>
      <c r="H20" s="16"/>
      <c r="I20" s="12"/>
      <c r="J20" s="12"/>
      <c r="K20" s="16"/>
      <c r="L20" s="12"/>
      <c r="M20" s="12"/>
      <c r="N20" s="16"/>
      <c r="O20" s="12"/>
      <c r="P20" s="12"/>
      <c r="Q20" s="16"/>
      <c r="R20" s="12"/>
      <c r="S20" s="12"/>
      <c r="T20" s="24"/>
      <c r="U20" s="24"/>
      <c r="W20" s="16"/>
      <c r="X20" s="12"/>
      <c r="Y20" s="7"/>
      <c r="Z20" s="16"/>
      <c r="AA20" s="12"/>
      <c r="AB20" s="12"/>
      <c r="AC20" s="16"/>
      <c r="AD20" s="12"/>
      <c r="AE20" s="12"/>
      <c r="AF20" s="16"/>
      <c r="AG20" s="12"/>
      <c r="AH20" s="12"/>
      <c r="AI20" s="24"/>
      <c r="AJ20" s="24"/>
      <c r="AL20" s="16"/>
      <c r="AM20" s="12"/>
      <c r="AN20" s="7"/>
      <c r="AO20" s="16"/>
      <c r="AP20" s="12"/>
      <c r="AQ20" s="12"/>
      <c r="AR20" s="16"/>
      <c r="AS20" s="12"/>
      <c r="AT20" s="12"/>
      <c r="AU20" s="16"/>
      <c r="AV20" s="12"/>
      <c r="AW20" s="12"/>
      <c r="AX20" s="24"/>
      <c r="AY20" s="24"/>
      <c r="BA20" s="16"/>
      <c r="BB20" s="12"/>
      <c r="BC20" s="7"/>
      <c r="BD20" s="16"/>
      <c r="BE20" s="12"/>
      <c r="BF20" s="12"/>
      <c r="BG20" s="16"/>
      <c r="BH20" s="12"/>
      <c r="BI20" s="12"/>
      <c r="BJ20" s="16"/>
      <c r="BK20" s="12"/>
      <c r="BL20" s="12"/>
      <c r="BM20" s="24"/>
      <c r="BN20" s="24"/>
      <c r="BP20" s="16"/>
      <c r="BQ20" s="12"/>
      <c r="BR20" s="7"/>
      <c r="BS20" s="16"/>
      <c r="BT20" s="12"/>
      <c r="BU20" s="12"/>
      <c r="BV20" s="16"/>
      <c r="BW20" s="12"/>
      <c r="BX20" s="12"/>
      <c r="BY20" s="16"/>
      <c r="BZ20" s="12"/>
      <c r="CA20" s="12"/>
      <c r="CB20" s="16"/>
      <c r="CC20" s="12"/>
      <c r="CD20" s="12"/>
      <c r="CE20" s="24"/>
      <c r="CF20" s="24"/>
      <c r="CH20" s="16"/>
      <c r="CI20" s="12"/>
      <c r="CJ20" s="7"/>
      <c r="CK20" s="16"/>
      <c r="CL20" s="12"/>
      <c r="CM20" s="12"/>
      <c r="CN20" s="16"/>
      <c r="CO20" s="12"/>
      <c r="CP20" s="12"/>
      <c r="CQ20" s="16"/>
      <c r="CR20" s="12"/>
      <c r="CS20" s="12"/>
      <c r="CT20" s="24"/>
      <c r="CU20" s="24"/>
      <c r="CW20" s="16"/>
      <c r="CX20" s="12"/>
      <c r="CY20" s="7"/>
      <c r="CZ20" s="16"/>
      <c r="DA20" s="12"/>
      <c r="DB20" s="12"/>
      <c r="DC20" s="16"/>
      <c r="DD20" s="12"/>
      <c r="DE20" s="12"/>
      <c r="DF20" s="16"/>
      <c r="DG20" s="12"/>
      <c r="DH20" s="12"/>
      <c r="DI20" s="24"/>
      <c r="DJ20" s="24"/>
      <c r="DL20" s="16"/>
      <c r="DM20" s="12"/>
      <c r="DN20" s="7"/>
      <c r="DO20" s="16"/>
      <c r="DP20" s="12"/>
      <c r="DQ20" s="12"/>
      <c r="DR20" s="16"/>
      <c r="DS20" s="12"/>
      <c r="DT20" s="12"/>
      <c r="DU20" s="16"/>
      <c r="DV20" s="12"/>
      <c r="DW20" s="12"/>
      <c r="DX20" s="16"/>
      <c r="DY20" s="12"/>
      <c r="DZ20" s="12"/>
      <c r="EA20" s="24"/>
      <c r="EB20" s="24"/>
      <c r="ED20" s="16"/>
      <c r="EE20" s="12"/>
      <c r="EF20" s="7"/>
      <c r="EG20" s="16"/>
      <c r="EH20" s="12"/>
      <c r="EI20" s="12"/>
      <c r="EJ20" s="16"/>
      <c r="EK20" s="12"/>
      <c r="EL20" s="12"/>
      <c r="EM20" s="16"/>
      <c r="EN20" s="12"/>
      <c r="EO20" s="12"/>
      <c r="EP20" s="24"/>
      <c r="EQ20" s="24"/>
      <c r="ES20" s="16"/>
      <c r="ET20" s="12"/>
      <c r="EU20" s="7"/>
      <c r="EV20" s="16"/>
      <c r="EW20" s="12"/>
      <c r="EX20" s="12"/>
      <c r="EY20" s="16"/>
      <c r="EZ20" s="12"/>
      <c r="FA20" s="12"/>
      <c r="FB20" s="16"/>
      <c r="FC20" s="12"/>
      <c r="FD20" s="12"/>
      <c r="FE20" s="16"/>
      <c r="FF20" s="12"/>
      <c r="FG20" s="12"/>
      <c r="FH20" s="24"/>
      <c r="FI20" s="24"/>
      <c r="FK20" s="16"/>
      <c r="FL20" s="12"/>
      <c r="FM20" s="7"/>
      <c r="FN20" s="16"/>
      <c r="FO20" s="12"/>
      <c r="FP20" s="12"/>
      <c r="FQ20" s="16"/>
      <c r="FR20" s="12"/>
      <c r="FS20" s="12"/>
      <c r="FT20" s="16"/>
      <c r="FU20" s="12"/>
      <c r="FV20" s="12"/>
      <c r="FW20" s="24"/>
      <c r="FX20" s="24"/>
      <c r="FZ20" s="16"/>
      <c r="GA20" s="12"/>
      <c r="GB20" s="7"/>
      <c r="GC20" s="16"/>
      <c r="GD20" s="12"/>
      <c r="GE20" s="12"/>
      <c r="GF20" s="16"/>
      <c r="GG20" s="12"/>
      <c r="GH20" s="12"/>
      <c r="GI20" s="16"/>
      <c r="GJ20" s="12"/>
      <c r="GK20" s="12"/>
      <c r="GL20" s="24"/>
      <c r="GM20" s="24"/>
      <c r="GO20" s="28" t="s">
        <v>0</v>
      </c>
    </row>
    <row r="21" spans="1:197" thickBot="1">
      <c r="A21" s="1" t="s">
        <v>34</v>
      </c>
      <c r="B21" s="1" t="s">
        <v>35</v>
      </c>
      <c r="C21" s="8">
        <v>21</v>
      </c>
      <c r="E21" s="14">
        <v>33</v>
      </c>
      <c r="F21" s="15">
        <v>150</v>
      </c>
      <c r="G21" s="7"/>
      <c r="H21" s="14">
        <f>E21</f>
        <v>33</v>
      </c>
      <c r="I21" s="15">
        <v>150</v>
      </c>
      <c r="J21" s="7"/>
      <c r="K21" s="14">
        <f>E21</f>
        <v>33</v>
      </c>
      <c r="L21" s="15">
        <v>150</v>
      </c>
      <c r="M21" s="7"/>
      <c r="N21" s="14">
        <f>E21</f>
        <v>33</v>
      </c>
      <c r="O21" s="15">
        <v>150</v>
      </c>
      <c r="P21" s="7"/>
      <c r="Q21" s="14">
        <f>E21</f>
        <v>33</v>
      </c>
      <c r="R21" s="15">
        <v>150</v>
      </c>
      <c r="S21" s="7"/>
      <c r="T21" s="21">
        <f>T22/U21</f>
        <v>33</v>
      </c>
      <c r="U21" s="22">
        <f>F21+I21+L21+O21+R21</f>
        <v>750</v>
      </c>
      <c r="W21" s="14">
        <v>30</v>
      </c>
      <c r="X21" s="15">
        <v>200</v>
      </c>
      <c r="Y21" s="7"/>
      <c r="Z21" s="14">
        <f>W21</f>
        <v>30</v>
      </c>
      <c r="AA21" s="15">
        <v>200</v>
      </c>
      <c r="AB21" s="7"/>
      <c r="AC21" s="14">
        <f>W21</f>
        <v>30</v>
      </c>
      <c r="AD21" s="15">
        <v>200</v>
      </c>
      <c r="AE21" s="7"/>
      <c r="AF21" s="14">
        <f>W21</f>
        <v>30</v>
      </c>
      <c r="AG21" s="15">
        <v>200</v>
      </c>
      <c r="AH21" s="7"/>
      <c r="AI21" s="21">
        <f>AI22/AJ21</f>
        <v>30</v>
      </c>
      <c r="AJ21" s="22">
        <f>X21+AA21+AD21+AG21</f>
        <v>800</v>
      </c>
      <c r="AL21" s="14">
        <v>25</v>
      </c>
      <c r="AM21" s="15">
        <v>250</v>
      </c>
      <c r="AN21" s="7"/>
      <c r="AO21" s="14">
        <f>AL21</f>
        <v>25</v>
      </c>
      <c r="AP21" s="15">
        <v>250</v>
      </c>
      <c r="AQ21" s="7"/>
      <c r="AR21" s="14">
        <f>AL21</f>
        <v>25</v>
      </c>
      <c r="AS21" s="15">
        <v>250</v>
      </c>
      <c r="AT21" s="7"/>
      <c r="AU21" s="14">
        <f>AL21</f>
        <v>25</v>
      </c>
      <c r="AV21" s="15">
        <v>250</v>
      </c>
      <c r="AW21" s="7"/>
      <c r="AX21" s="21">
        <f>AX22/AY21</f>
        <v>25</v>
      </c>
      <c r="AY21" s="22">
        <f>AM21+AP21+AS21+AV21</f>
        <v>1000</v>
      </c>
      <c r="BA21" s="14">
        <v>35</v>
      </c>
      <c r="BB21" s="15">
        <v>200</v>
      </c>
      <c r="BC21" s="7"/>
      <c r="BD21" s="14">
        <f>BA21</f>
        <v>35</v>
      </c>
      <c r="BE21" s="15">
        <v>200</v>
      </c>
      <c r="BF21" s="7"/>
      <c r="BG21" s="14">
        <f>BA21</f>
        <v>35</v>
      </c>
      <c r="BH21" s="15">
        <v>200</v>
      </c>
      <c r="BI21" s="7"/>
      <c r="BJ21" s="14">
        <f>BA21</f>
        <v>35</v>
      </c>
      <c r="BK21" s="15">
        <v>200</v>
      </c>
      <c r="BL21" s="7"/>
      <c r="BM21" s="21">
        <f>BM22/BN21</f>
        <v>35</v>
      </c>
      <c r="BN21" s="22">
        <f>BB21+BE21+BH21+BK21</f>
        <v>800</v>
      </c>
      <c r="BP21" s="14">
        <v>30</v>
      </c>
      <c r="BQ21" s="15">
        <v>250</v>
      </c>
      <c r="BR21" s="7"/>
      <c r="BS21" s="14">
        <f>BP21</f>
        <v>30</v>
      </c>
      <c r="BT21" s="15">
        <v>250</v>
      </c>
      <c r="BU21" s="7"/>
      <c r="BV21" s="14">
        <f>BP21</f>
        <v>30</v>
      </c>
      <c r="BW21" s="15">
        <v>200</v>
      </c>
      <c r="BX21" s="7"/>
      <c r="BY21" s="14">
        <f>BP21</f>
        <v>30</v>
      </c>
      <c r="BZ21" s="15">
        <v>150</v>
      </c>
      <c r="CA21" s="7"/>
      <c r="CB21" s="14">
        <f>BP21</f>
        <v>30</v>
      </c>
      <c r="CC21" s="15">
        <v>100</v>
      </c>
      <c r="CD21" s="7"/>
      <c r="CE21" s="21">
        <f>CE22/CF21</f>
        <v>30</v>
      </c>
      <c r="CF21" s="22">
        <f>BQ21+BT21+BW21+BZ21+CC21</f>
        <v>950</v>
      </c>
      <c r="CH21" s="14">
        <v>30</v>
      </c>
      <c r="CI21" s="15">
        <v>0</v>
      </c>
      <c r="CJ21" s="7"/>
      <c r="CK21" s="14">
        <f>CH21</f>
        <v>30</v>
      </c>
      <c r="CL21" s="15">
        <v>0</v>
      </c>
      <c r="CM21" s="7"/>
      <c r="CN21" s="14">
        <f>CH21</f>
        <v>30</v>
      </c>
      <c r="CO21" s="15">
        <v>0</v>
      </c>
      <c r="CP21" s="7"/>
      <c r="CQ21" s="14">
        <f>CH21</f>
        <v>30</v>
      </c>
      <c r="CR21" s="15">
        <v>0</v>
      </c>
      <c r="CS21" s="7"/>
      <c r="CT21" s="21" t="e">
        <f>CT22/CU21</f>
        <v>#DIV/0!</v>
      </c>
      <c r="CU21" s="22">
        <f>CI21+CL21+CO21+CR21</f>
        <v>0</v>
      </c>
      <c r="CW21" s="14">
        <v>44</v>
      </c>
      <c r="CX21" s="15">
        <v>0</v>
      </c>
      <c r="CY21" s="7"/>
      <c r="CZ21" s="14">
        <f>CW21</f>
        <v>44</v>
      </c>
      <c r="DA21" s="15">
        <v>0</v>
      </c>
      <c r="DB21" s="7"/>
      <c r="DC21" s="14">
        <f>CW21</f>
        <v>44</v>
      </c>
      <c r="DD21" s="15">
        <v>0</v>
      </c>
      <c r="DE21" s="7"/>
      <c r="DF21" s="14">
        <f>CW21</f>
        <v>44</v>
      </c>
      <c r="DG21" s="15">
        <v>0</v>
      </c>
      <c r="DH21" s="7"/>
      <c r="DI21" s="21" t="e">
        <f>DI22/DJ21</f>
        <v>#DIV/0!</v>
      </c>
      <c r="DJ21" s="22">
        <f>CX21+DA21+DD21+DG21</f>
        <v>0</v>
      </c>
      <c r="DL21" s="14">
        <v>35</v>
      </c>
      <c r="DM21" s="15">
        <v>0</v>
      </c>
      <c r="DN21" s="7"/>
      <c r="DO21" s="14">
        <f>DL21</f>
        <v>35</v>
      </c>
      <c r="DP21" s="15">
        <v>0</v>
      </c>
      <c r="DQ21" s="7"/>
      <c r="DR21" s="14">
        <f>DL21</f>
        <v>35</v>
      </c>
      <c r="DS21" s="15">
        <v>0</v>
      </c>
      <c r="DT21" s="7"/>
      <c r="DU21" s="14">
        <f>DL21</f>
        <v>35</v>
      </c>
      <c r="DV21" s="15">
        <v>0</v>
      </c>
      <c r="DW21" s="7"/>
      <c r="DX21" s="14">
        <f>DL21</f>
        <v>35</v>
      </c>
      <c r="DY21" s="15">
        <v>0</v>
      </c>
      <c r="DZ21" s="7"/>
      <c r="EA21" s="21" t="e">
        <f>EA22/EB21</f>
        <v>#DIV/0!</v>
      </c>
      <c r="EB21" s="22">
        <f>DM21+DP21+DS21+DV21+DY21</f>
        <v>0</v>
      </c>
      <c r="ED21" s="14">
        <v>48</v>
      </c>
      <c r="EE21" s="15">
        <v>0</v>
      </c>
      <c r="EF21" s="7"/>
      <c r="EG21" s="14">
        <f>ED21</f>
        <v>48</v>
      </c>
      <c r="EH21" s="15">
        <v>0</v>
      </c>
      <c r="EI21" s="7"/>
      <c r="EJ21" s="14">
        <f>ED21</f>
        <v>48</v>
      </c>
      <c r="EK21" s="15">
        <v>0</v>
      </c>
      <c r="EL21" s="7"/>
      <c r="EM21" s="14">
        <f>ED21</f>
        <v>48</v>
      </c>
      <c r="EN21" s="15">
        <v>0</v>
      </c>
      <c r="EO21" s="7"/>
      <c r="EP21" s="21" t="e">
        <f>EP22/EQ21</f>
        <v>#DIV/0!</v>
      </c>
      <c r="EQ21" s="22">
        <f>EE21+EH21+EK21+EN21</f>
        <v>0</v>
      </c>
      <c r="ES21" s="14">
        <v>35</v>
      </c>
      <c r="ET21" s="15">
        <v>100</v>
      </c>
      <c r="EU21" s="7"/>
      <c r="EV21" s="14">
        <f>ES21</f>
        <v>35</v>
      </c>
      <c r="EW21" s="15">
        <v>100</v>
      </c>
      <c r="EX21" s="7"/>
      <c r="EY21" s="14">
        <f>ES21</f>
        <v>35</v>
      </c>
      <c r="EZ21" s="15">
        <v>150</v>
      </c>
      <c r="FA21" s="7"/>
      <c r="FB21" s="14">
        <f>ES21</f>
        <v>35</v>
      </c>
      <c r="FC21" s="15">
        <v>150</v>
      </c>
      <c r="FD21" s="7"/>
      <c r="FE21" s="14">
        <f>ES21</f>
        <v>35</v>
      </c>
      <c r="FF21" s="15">
        <v>150</v>
      </c>
      <c r="FG21" s="7"/>
      <c r="FH21" s="21">
        <f>FH22/FI21</f>
        <v>35</v>
      </c>
      <c r="FI21" s="22">
        <f>ET21+EW21+EZ21+FC21+FF21</f>
        <v>650</v>
      </c>
      <c r="FK21" s="14">
        <v>26</v>
      </c>
      <c r="FL21" s="15">
        <v>200</v>
      </c>
      <c r="FM21" s="7"/>
      <c r="FN21" s="14">
        <f>FK21</f>
        <v>26</v>
      </c>
      <c r="FO21" s="15">
        <v>200</v>
      </c>
      <c r="FP21" s="7"/>
      <c r="FQ21" s="14">
        <f>FK21</f>
        <v>26</v>
      </c>
      <c r="FR21" s="15">
        <v>200</v>
      </c>
      <c r="FS21" s="7"/>
      <c r="FT21" s="14">
        <f>FK21</f>
        <v>26</v>
      </c>
      <c r="FU21" s="15">
        <v>200</v>
      </c>
      <c r="FV21" s="7"/>
      <c r="FW21" s="21">
        <f>FW22/FX21</f>
        <v>26</v>
      </c>
      <c r="FX21" s="22">
        <f>FL21+FO21+FR21+FU21</f>
        <v>800</v>
      </c>
      <c r="FZ21" s="14">
        <v>27</v>
      </c>
      <c r="GA21" s="15">
        <v>200</v>
      </c>
      <c r="GB21" s="7"/>
      <c r="GC21" s="14">
        <f>FZ21</f>
        <v>27</v>
      </c>
      <c r="GD21" s="15">
        <v>200</v>
      </c>
      <c r="GE21" s="7"/>
      <c r="GF21" s="14">
        <f>FZ21</f>
        <v>27</v>
      </c>
      <c r="GG21" s="15">
        <v>200</v>
      </c>
      <c r="GH21" s="7"/>
      <c r="GI21" s="14">
        <f>FZ21</f>
        <v>27</v>
      </c>
      <c r="GJ21" s="15">
        <v>200</v>
      </c>
      <c r="GK21" s="7"/>
      <c r="GL21" s="21">
        <f>GL22/GM21</f>
        <v>27</v>
      </c>
      <c r="GM21" s="22">
        <f>GA21+GD21+GG21+GJ21</f>
        <v>800</v>
      </c>
      <c r="GO21" s="28" t="s">
        <v>0</v>
      </c>
    </row>
    <row r="22" spans="1:197" thickBot="1">
      <c r="E22" s="101">
        <f>E21*F21</f>
        <v>4950</v>
      </c>
      <c r="F22" s="102"/>
      <c r="G22" s="7"/>
      <c r="H22" s="101">
        <f>H21*I21</f>
        <v>4950</v>
      </c>
      <c r="I22" s="102"/>
      <c r="J22" s="12"/>
      <c r="K22" s="101">
        <f>K21*L21</f>
        <v>4950</v>
      </c>
      <c r="L22" s="102"/>
      <c r="M22" s="12"/>
      <c r="N22" s="101">
        <f>N21*O21</f>
        <v>4950</v>
      </c>
      <c r="O22" s="102"/>
      <c r="P22" s="12"/>
      <c r="Q22" s="101">
        <f>Q21*R21</f>
        <v>4950</v>
      </c>
      <c r="R22" s="102"/>
      <c r="S22" s="12"/>
      <c r="T22" s="106">
        <f>SUM(E22:Q22)</f>
        <v>24750</v>
      </c>
      <c r="U22" s="107"/>
      <c r="W22" s="101">
        <f>W21*X21</f>
        <v>6000</v>
      </c>
      <c r="X22" s="102"/>
      <c r="Y22" s="7"/>
      <c r="Z22" s="101">
        <f>Z21*AA21</f>
        <v>6000</v>
      </c>
      <c r="AA22" s="102"/>
      <c r="AB22" s="12"/>
      <c r="AC22" s="101">
        <f>AC21*AD21</f>
        <v>6000</v>
      </c>
      <c r="AD22" s="102"/>
      <c r="AE22" s="12"/>
      <c r="AF22" s="101">
        <f>AF21*AG21</f>
        <v>6000</v>
      </c>
      <c r="AG22" s="102"/>
      <c r="AH22" s="12"/>
      <c r="AI22" s="106">
        <f>SUM(W22:AF22)</f>
        <v>24000</v>
      </c>
      <c r="AJ22" s="107"/>
      <c r="AL22" s="101">
        <f>AL21*AM21</f>
        <v>6250</v>
      </c>
      <c r="AM22" s="102"/>
      <c r="AN22" s="7"/>
      <c r="AO22" s="101">
        <f>AO21*AP21</f>
        <v>6250</v>
      </c>
      <c r="AP22" s="102"/>
      <c r="AQ22" s="12"/>
      <c r="AR22" s="101">
        <f>AR21*AS21</f>
        <v>6250</v>
      </c>
      <c r="AS22" s="102"/>
      <c r="AT22" s="12"/>
      <c r="AU22" s="101">
        <f>AU21*AV21</f>
        <v>6250</v>
      </c>
      <c r="AV22" s="102"/>
      <c r="AW22" s="12"/>
      <c r="AX22" s="106">
        <f>SUM(AL22:AU22)</f>
        <v>25000</v>
      </c>
      <c r="AY22" s="107"/>
      <c r="BA22" s="101">
        <f>BA21*BB21</f>
        <v>7000</v>
      </c>
      <c r="BB22" s="102"/>
      <c r="BC22" s="7"/>
      <c r="BD22" s="101">
        <f>BD21*BE21</f>
        <v>7000</v>
      </c>
      <c r="BE22" s="102"/>
      <c r="BF22" s="12"/>
      <c r="BG22" s="101">
        <f>BG21*BH21</f>
        <v>7000</v>
      </c>
      <c r="BH22" s="102"/>
      <c r="BI22" s="12"/>
      <c r="BJ22" s="101">
        <f>BJ21*BK21</f>
        <v>7000</v>
      </c>
      <c r="BK22" s="102"/>
      <c r="BL22" s="12"/>
      <c r="BM22" s="106">
        <f>SUM(BA22:BJ22)</f>
        <v>28000</v>
      </c>
      <c r="BN22" s="107"/>
      <c r="BP22" s="101">
        <f>BP21*BQ21</f>
        <v>7500</v>
      </c>
      <c r="BQ22" s="102"/>
      <c r="BR22" s="7"/>
      <c r="BS22" s="101">
        <f>BS21*BT21</f>
        <v>7500</v>
      </c>
      <c r="BT22" s="102"/>
      <c r="BU22" s="12"/>
      <c r="BV22" s="101">
        <f>BV21*BW21</f>
        <v>6000</v>
      </c>
      <c r="BW22" s="102"/>
      <c r="BX22" s="12"/>
      <c r="BY22" s="101">
        <f>BY21*BZ21</f>
        <v>4500</v>
      </c>
      <c r="BZ22" s="102"/>
      <c r="CA22" s="12"/>
      <c r="CB22" s="101">
        <f>CB21*CC21</f>
        <v>3000</v>
      </c>
      <c r="CC22" s="102"/>
      <c r="CD22" s="12"/>
      <c r="CE22" s="106">
        <f>SUM(BP22:CB22)</f>
        <v>28500</v>
      </c>
      <c r="CF22" s="107"/>
      <c r="CH22" s="101">
        <f>CH21*CI21</f>
        <v>0</v>
      </c>
      <c r="CI22" s="102"/>
      <c r="CJ22" s="7"/>
      <c r="CK22" s="101">
        <f>CK21*CL21</f>
        <v>0</v>
      </c>
      <c r="CL22" s="102"/>
      <c r="CM22" s="12"/>
      <c r="CN22" s="101">
        <f>CN21*CO21</f>
        <v>0</v>
      </c>
      <c r="CO22" s="102"/>
      <c r="CP22" s="12"/>
      <c r="CQ22" s="101">
        <f>CQ21*CR21</f>
        <v>0</v>
      </c>
      <c r="CR22" s="102"/>
      <c r="CS22" s="12"/>
      <c r="CT22" s="106">
        <f>SUM(CH22:CQ22)</f>
        <v>0</v>
      </c>
      <c r="CU22" s="107"/>
      <c r="CW22" s="101">
        <f>CW21*CX21</f>
        <v>0</v>
      </c>
      <c r="CX22" s="102"/>
      <c r="CY22" s="7"/>
      <c r="CZ22" s="101">
        <f>CZ21*DA21</f>
        <v>0</v>
      </c>
      <c r="DA22" s="102"/>
      <c r="DB22" s="12"/>
      <c r="DC22" s="101">
        <f>DC21*DD21</f>
        <v>0</v>
      </c>
      <c r="DD22" s="102"/>
      <c r="DE22" s="12"/>
      <c r="DF22" s="101">
        <f>DF21*DG21</f>
        <v>0</v>
      </c>
      <c r="DG22" s="102"/>
      <c r="DH22" s="12"/>
      <c r="DI22" s="106">
        <f>SUM(CW22:DF22)</f>
        <v>0</v>
      </c>
      <c r="DJ22" s="107"/>
      <c r="DL22" s="101">
        <f>DL21*DM21</f>
        <v>0</v>
      </c>
      <c r="DM22" s="102"/>
      <c r="DN22" s="7"/>
      <c r="DO22" s="101">
        <f>DO21*DP21</f>
        <v>0</v>
      </c>
      <c r="DP22" s="102"/>
      <c r="DQ22" s="12"/>
      <c r="DR22" s="101">
        <f>DR21*DS21</f>
        <v>0</v>
      </c>
      <c r="DS22" s="102"/>
      <c r="DT22" s="12"/>
      <c r="DU22" s="101">
        <f>DU21*DV21</f>
        <v>0</v>
      </c>
      <c r="DV22" s="102"/>
      <c r="DW22" s="12"/>
      <c r="DX22" s="101">
        <f>DX21*DY21</f>
        <v>0</v>
      </c>
      <c r="DY22" s="102"/>
      <c r="DZ22" s="12"/>
      <c r="EA22" s="106">
        <f>SUM(DL22:DX22)</f>
        <v>0</v>
      </c>
      <c r="EB22" s="107"/>
      <c r="ED22" s="101">
        <f>ED21*EE21</f>
        <v>0</v>
      </c>
      <c r="EE22" s="102"/>
      <c r="EF22" s="7"/>
      <c r="EG22" s="101">
        <f>EG21*EH21</f>
        <v>0</v>
      </c>
      <c r="EH22" s="102"/>
      <c r="EI22" s="12"/>
      <c r="EJ22" s="101">
        <f>EJ21*EK21</f>
        <v>0</v>
      </c>
      <c r="EK22" s="102"/>
      <c r="EL22" s="12"/>
      <c r="EM22" s="101">
        <f>EM21*EN21</f>
        <v>0</v>
      </c>
      <c r="EN22" s="102"/>
      <c r="EO22" s="12"/>
      <c r="EP22" s="106">
        <f>SUM(ED22:EM22)</f>
        <v>0</v>
      </c>
      <c r="EQ22" s="107"/>
      <c r="ES22" s="101">
        <f>ES21*ET21</f>
        <v>3500</v>
      </c>
      <c r="ET22" s="102"/>
      <c r="EU22" s="7"/>
      <c r="EV22" s="101">
        <f>EV21*EW21</f>
        <v>3500</v>
      </c>
      <c r="EW22" s="102"/>
      <c r="EX22" s="12"/>
      <c r="EY22" s="101">
        <f>EY21*EZ21</f>
        <v>5250</v>
      </c>
      <c r="EZ22" s="102"/>
      <c r="FA22" s="12"/>
      <c r="FB22" s="101">
        <f>FB21*FC21</f>
        <v>5250</v>
      </c>
      <c r="FC22" s="102"/>
      <c r="FD22" s="12"/>
      <c r="FE22" s="101">
        <f>FE21*FF21</f>
        <v>5250</v>
      </c>
      <c r="FF22" s="102"/>
      <c r="FG22" s="12"/>
      <c r="FH22" s="106">
        <f>SUM(ES22:FE22)</f>
        <v>22750</v>
      </c>
      <c r="FI22" s="107"/>
      <c r="FK22" s="101">
        <f>FK21*FL21</f>
        <v>5200</v>
      </c>
      <c r="FL22" s="102"/>
      <c r="FM22" s="7"/>
      <c r="FN22" s="101">
        <f>FN21*FO21</f>
        <v>5200</v>
      </c>
      <c r="FO22" s="102"/>
      <c r="FP22" s="12"/>
      <c r="FQ22" s="101">
        <f>FQ21*FR21</f>
        <v>5200</v>
      </c>
      <c r="FR22" s="102"/>
      <c r="FS22" s="12"/>
      <c r="FT22" s="101">
        <f>FT21*FU21</f>
        <v>5200</v>
      </c>
      <c r="FU22" s="102"/>
      <c r="FV22" s="12"/>
      <c r="FW22" s="106">
        <f>SUM(FK22:FT22)</f>
        <v>20800</v>
      </c>
      <c r="FX22" s="107"/>
      <c r="FZ22" s="101">
        <f>FZ21*GA21</f>
        <v>5400</v>
      </c>
      <c r="GA22" s="102"/>
      <c r="GB22" s="7"/>
      <c r="GC22" s="101">
        <f>GC21*GD21</f>
        <v>5400</v>
      </c>
      <c r="GD22" s="102"/>
      <c r="GE22" s="12"/>
      <c r="GF22" s="101">
        <f>GF21*GG21</f>
        <v>5400</v>
      </c>
      <c r="GG22" s="102"/>
      <c r="GH22" s="12"/>
      <c r="GI22" s="101">
        <f>GI21*GJ21</f>
        <v>5400</v>
      </c>
      <c r="GJ22" s="102"/>
      <c r="GK22" s="12"/>
      <c r="GL22" s="106">
        <f>SUM(FZ22:GI22)</f>
        <v>21600</v>
      </c>
      <c r="GM22" s="107"/>
      <c r="GO22" s="95">
        <f>T22+AI22+AX22+BM22+CE22+CT22+DI22+EA22+EP22+FH22+FW22+GL22</f>
        <v>195400</v>
      </c>
    </row>
    <row r="23" spans="1:197" ht="14.45">
      <c r="E23" s="11"/>
      <c r="F23" s="11"/>
      <c r="G23" s="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3"/>
      <c r="U23" s="23"/>
      <c r="W23" s="11"/>
      <c r="X23" s="11"/>
      <c r="Y23" s="6"/>
      <c r="Z23" s="11"/>
      <c r="AA23" s="11"/>
      <c r="AB23" s="11"/>
      <c r="AC23" s="11"/>
      <c r="AD23" s="11"/>
      <c r="AE23" s="11"/>
      <c r="AF23" s="11"/>
      <c r="AG23" s="11"/>
      <c r="AH23" s="11"/>
      <c r="AI23" s="23"/>
      <c r="AJ23" s="23"/>
      <c r="AL23" s="11"/>
      <c r="AM23" s="11"/>
      <c r="AN23" s="6"/>
      <c r="AO23" s="11"/>
      <c r="AP23" s="11"/>
      <c r="AQ23" s="11"/>
      <c r="AR23" s="11"/>
      <c r="AS23" s="11"/>
      <c r="AT23" s="11"/>
      <c r="AU23" s="11"/>
      <c r="AV23" s="11"/>
      <c r="AW23" s="11"/>
      <c r="AX23" s="23"/>
      <c r="AY23" s="23"/>
      <c r="BA23" s="11"/>
      <c r="BB23" s="11"/>
      <c r="BC23" s="6"/>
      <c r="BD23" s="11"/>
      <c r="BE23" s="11"/>
      <c r="BF23" s="11"/>
      <c r="BG23" s="11"/>
      <c r="BH23" s="11"/>
      <c r="BI23" s="11"/>
      <c r="BJ23" s="11"/>
      <c r="BK23" s="11"/>
      <c r="BL23" s="11"/>
      <c r="BM23" s="23"/>
      <c r="BN23" s="23"/>
      <c r="BP23" s="11"/>
      <c r="BQ23" s="11"/>
      <c r="BR23" s="6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23"/>
      <c r="CF23" s="23"/>
      <c r="CH23" s="11"/>
      <c r="CI23" s="11"/>
      <c r="CJ23" s="6"/>
      <c r="CK23" s="11"/>
      <c r="CL23" s="11"/>
      <c r="CM23" s="11"/>
      <c r="CN23" s="11"/>
      <c r="CO23" s="11"/>
      <c r="CP23" s="11"/>
      <c r="CQ23" s="11"/>
      <c r="CR23" s="11"/>
      <c r="CS23" s="11"/>
      <c r="CT23" s="23"/>
      <c r="CU23" s="23"/>
      <c r="CW23" s="11"/>
      <c r="CX23" s="11"/>
      <c r="CY23" s="6"/>
      <c r="CZ23" s="11"/>
      <c r="DA23" s="11"/>
      <c r="DB23" s="11"/>
      <c r="DC23" s="11"/>
      <c r="DD23" s="11"/>
      <c r="DE23" s="11"/>
      <c r="DF23" s="11"/>
      <c r="DG23" s="11"/>
      <c r="DH23" s="11"/>
      <c r="DI23" s="23"/>
      <c r="DJ23" s="23"/>
      <c r="DL23" s="11"/>
      <c r="DM23" s="11"/>
      <c r="DN23" s="6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23"/>
      <c r="EB23" s="23"/>
      <c r="ED23" s="11"/>
      <c r="EE23" s="11"/>
      <c r="EF23" s="6"/>
      <c r="EG23" s="11"/>
      <c r="EH23" s="11"/>
      <c r="EI23" s="11"/>
      <c r="EJ23" s="11"/>
      <c r="EK23" s="11"/>
      <c r="EL23" s="11"/>
      <c r="EM23" s="11"/>
      <c r="EN23" s="11"/>
      <c r="EO23" s="11"/>
      <c r="EP23" s="23"/>
      <c r="EQ23" s="23"/>
      <c r="ES23" s="11"/>
      <c r="ET23" s="11"/>
      <c r="EU23" s="6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23"/>
      <c r="FI23" s="23"/>
      <c r="FK23" s="11"/>
      <c r="FL23" s="11"/>
      <c r="FM23" s="6"/>
      <c r="FN23" s="11"/>
      <c r="FO23" s="11"/>
      <c r="FP23" s="11"/>
      <c r="FQ23" s="11"/>
      <c r="FR23" s="11"/>
      <c r="FS23" s="11"/>
      <c r="FT23" s="11"/>
      <c r="FU23" s="11"/>
      <c r="FV23" s="11"/>
      <c r="FW23" s="23"/>
      <c r="FX23" s="23"/>
      <c r="FZ23" s="11"/>
      <c r="GA23" s="11"/>
      <c r="GB23" s="6"/>
      <c r="GC23" s="11"/>
      <c r="GD23" s="11"/>
      <c r="GE23" s="11"/>
      <c r="GF23" s="11"/>
      <c r="GG23" s="11"/>
      <c r="GH23" s="11"/>
      <c r="GI23" s="11"/>
      <c r="GJ23" s="11"/>
      <c r="GK23" s="11"/>
      <c r="GL23" s="23"/>
      <c r="GM23" s="23"/>
      <c r="GO23" s="28" t="s">
        <v>0</v>
      </c>
    </row>
    <row r="24" spans="1:197" ht="15.75" thickBot="1">
      <c r="A24" s="1" t="s">
        <v>36</v>
      </c>
      <c r="B24" s="1" t="s">
        <v>30</v>
      </c>
      <c r="C24" s="8">
        <v>25</v>
      </c>
      <c r="E24" s="14">
        <v>35</v>
      </c>
      <c r="F24" s="15">
        <v>30</v>
      </c>
      <c r="G24" s="7"/>
      <c r="H24" s="14">
        <f>E24</f>
        <v>35</v>
      </c>
      <c r="I24" s="15">
        <v>30</v>
      </c>
      <c r="J24" s="7"/>
      <c r="K24" s="14">
        <f>E24</f>
        <v>35</v>
      </c>
      <c r="L24" s="15">
        <v>30</v>
      </c>
      <c r="M24" s="7"/>
      <c r="N24" s="14">
        <f>E24</f>
        <v>35</v>
      </c>
      <c r="O24" s="15">
        <v>30</v>
      </c>
      <c r="P24" s="7"/>
      <c r="Q24" s="14">
        <f>E24</f>
        <v>35</v>
      </c>
      <c r="R24" s="15">
        <v>30</v>
      </c>
      <c r="S24" s="7"/>
      <c r="T24" s="21">
        <f>T25/U24</f>
        <v>35</v>
      </c>
      <c r="U24" s="22">
        <f>F24+I24+L24+O24+R24</f>
        <v>150</v>
      </c>
      <c r="W24" s="14">
        <v>29</v>
      </c>
      <c r="X24" s="15">
        <v>50</v>
      </c>
      <c r="Y24" s="7"/>
      <c r="Z24" s="14">
        <f>W24</f>
        <v>29</v>
      </c>
      <c r="AA24" s="15">
        <v>50</v>
      </c>
      <c r="AB24" s="7"/>
      <c r="AC24" s="14">
        <f>W24</f>
        <v>29</v>
      </c>
      <c r="AD24" s="15">
        <v>50</v>
      </c>
      <c r="AE24" s="7"/>
      <c r="AF24" s="14">
        <f>W24</f>
        <v>29</v>
      </c>
      <c r="AG24" s="15">
        <v>50</v>
      </c>
      <c r="AH24" s="7"/>
      <c r="AI24" s="21">
        <f>AI25/AJ24</f>
        <v>29</v>
      </c>
      <c r="AJ24" s="22">
        <f>X24+AA24+AD24+AG24</f>
        <v>200</v>
      </c>
      <c r="AL24" s="14">
        <v>35</v>
      </c>
      <c r="AM24" s="15">
        <v>50</v>
      </c>
      <c r="AN24" s="7"/>
      <c r="AO24" s="14">
        <f>AL24</f>
        <v>35</v>
      </c>
      <c r="AP24" s="15">
        <v>50</v>
      </c>
      <c r="AQ24" s="7"/>
      <c r="AR24" s="14">
        <f>AL24</f>
        <v>35</v>
      </c>
      <c r="AS24" s="15">
        <v>50</v>
      </c>
      <c r="AT24" s="7"/>
      <c r="AU24" s="14">
        <f>AL24</f>
        <v>35</v>
      </c>
      <c r="AV24" s="15">
        <v>50</v>
      </c>
      <c r="AW24" s="7"/>
      <c r="AX24" s="21">
        <f>AX25/AY24</f>
        <v>35</v>
      </c>
      <c r="AY24" s="22">
        <f>AM24+AP24+AS24+AV24</f>
        <v>200</v>
      </c>
      <c r="BA24" s="14">
        <v>40</v>
      </c>
      <c r="BB24" s="15">
        <v>50</v>
      </c>
      <c r="BC24" s="7"/>
      <c r="BD24" s="14">
        <f>BA24</f>
        <v>40</v>
      </c>
      <c r="BE24" s="15">
        <v>50</v>
      </c>
      <c r="BF24" s="7"/>
      <c r="BG24" s="14">
        <f>BA24</f>
        <v>40</v>
      </c>
      <c r="BH24" s="15">
        <v>50</v>
      </c>
      <c r="BI24" s="7"/>
      <c r="BJ24" s="14">
        <f>BA24</f>
        <v>40</v>
      </c>
      <c r="BK24" s="15">
        <v>50</v>
      </c>
      <c r="BL24" s="7"/>
      <c r="BM24" s="21">
        <f>BM25/BN24</f>
        <v>40</v>
      </c>
      <c r="BN24" s="22">
        <f>BB24+BE24+BH24+BK24</f>
        <v>200</v>
      </c>
      <c r="BP24" s="14">
        <v>42</v>
      </c>
      <c r="BQ24" s="15">
        <v>50</v>
      </c>
      <c r="BR24" s="7"/>
      <c r="BS24" s="14">
        <f>BP24</f>
        <v>42</v>
      </c>
      <c r="BT24" s="15">
        <v>50</v>
      </c>
      <c r="BU24" s="7"/>
      <c r="BV24" s="14">
        <f>BP24</f>
        <v>42</v>
      </c>
      <c r="BW24" s="15">
        <v>50</v>
      </c>
      <c r="BX24" s="7"/>
      <c r="BY24" s="14">
        <f>BP24</f>
        <v>42</v>
      </c>
      <c r="BZ24" s="15">
        <v>50</v>
      </c>
      <c r="CA24" s="7"/>
      <c r="CB24" s="14">
        <f>BP24</f>
        <v>42</v>
      </c>
      <c r="CC24" s="15">
        <v>50</v>
      </c>
      <c r="CD24" s="7"/>
      <c r="CE24" s="21">
        <f>CE25/CF24</f>
        <v>42</v>
      </c>
      <c r="CF24" s="22">
        <f>BQ24+BT24+BW24+BZ24+CC24</f>
        <v>250</v>
      </c>
      <c r="CH24" s="14">
        <v>45</v>
      </c>
      <c r="CI24" s="15">
        <v>50</v>
      </c>
      <c r="CJ24" s="7"/>
      <c r="CK24" s="14">
        <f>CH24</f>
        <v>45</v>
      </c>
      <c r="CL24" s="15">
        <v>50</v>
      </c>
      <c r="CM24" s="7"/>
      <c r="CN24" s="14">
        <f>CH24</f>
        <v>45</v>
      </c>
      <c r="CO24" s="15">
        <v>50</v>
      </c>
      <c r="CP24" s="7"/>
      <c r="CQ24" s="14">
        <f>CH24</f>
        <v>45</v>
      </c>
      <c r="CR24" s="15">
        <v>50</v>
      </c>
      <c r="CS24" s="7"/>
      <c r="CT24" s="21">
        <f>CT25/CU24</f>
        <v>45</v>
      </c>
      <c r="CU24" s="22">
        <f>CI24+CL24+CO24+CR24</f>
        <v>200</v>
      </c>
      <c r="CW24" s="14">
        <v>45</v>
      </c>
      <c r="CX24" s="15">
        <v>50</v>
      </c>
      <c r="CY24" s="7"/>
      <c r="CZ24" s="14">
        <f>CW24</f>
        <v>45</v>
      </c>
      <c r="DA24" s="15">
        <v>50</v>
      </c>
      <c r="DB24" s="7"/>
      <c r="DC24" s="14">
        <f>CW24</f>
        <v>45</v>
      </c>
      <c r="DD24" s="15">
        <v>50</v>
      </c>
      <c r="DE24" s="7"/>
      <c r="DF24" s="14">
        <f>CW24</f>
        <v>45</v>
      </c>
      <c r="DG24" s="15">
        <v>50</v>
      </c>
      <c r="DH24" s="7"/>
      <c r="DI24" s="21">
        <f>DI25/DJ24</f>
        <v>45</v>
      </c>
      <c r="DJ24" s="22">
        <f>CX24+DA24+DD24+DG24</f>
        <v>200</v>
      </c>
      <c r="DL24" s="14">
        <v>50</v>
      </c>
      <c r="DM24" s="15">
        <v>50</v>
      </c>
      <c r="DN24" s="7"/>
      <c r="DO24" s="14">
        <f>DL24</f>
        <v>50</v>
      </c>
      <c r="DP24" s="15">
        <v>50</v>
      </c>
      <c r="DQ24" s="7"/>
      <c r="DR24" s="14">
        <f>DL24</f>
        <v>50</v>
      </c>
      <c r="DS24" s="15">
        <v>50</v>
      </c>
      <c r="DT24" s="7"/>
      <c r="DU24" s="14">
        <f>DL24</f>
        <v>50</v>
      </c>
      <c r="DV24" s="15">
        <v>50</v>
      </c>
      <c r="DW24" s="7"/>
      <c r="DX24" s="14">
        <f>DL24</f>
        <v>50</v>
      </c>
      <c r="DY24" s="15">
        <v>50</v>
      </c>
      <c r="DZ24" s="7"/>
      <c r="EA24" s="21">
        <f>EA25/EB24</f>
        <v>50</v>
      </c>
      <c r="EB24" s="22">
        <f>DM24+DP24+DS24+DV24+DY24</f>
        <v>250</v>
      </c>
      <c r="ED24" s="14">
        <v>43</v>
      </c>
      <c r="EE24" s="15">
        <v>50</v>
      </c>
      <c r="EF24" s="7"/>
      <c r="EG24" s="14">
        <f>ED24</f>
        <v>43</v>
      </c>
      <c r="EH24" s="15">
        <v>50</v>
      </c>
      <c r="EI24" s="7"/>
      <c r="EJ24" s="14">
        <f>ED24</f>
        <v>43</v>
      </c>
      <c r="EK24" s="15">
        <v>50</v>
      </c>
      <c r="EL24" s="7"/>
      <c r="EM24" s="14">
        <f>ED24</f>
        <v>43</v>
      </c>
      <c r="EN24" s="15">
        <v>50</v>
      </c>
      <c r="EO24" s="7"/>
      <c r="EP24" s="21">
        <f>EP25/EQ24</f>
        <v>43</v>
      </c>
      <c r="EQ24" s="22">
        <f>EE24+EH24+EK24+EN24</f>
        <v>200</v>
      </c>
      <c r="ES24" s="14">
        <v>45</v>
      </c>
      <c r="ET24" s="15">
        <v>50</v>
      </c>
      <c r="EU24" s="7"/>
      <c r="EV24" s="14">
        <f>ES24</f>
        <v>45</v>
      </c>
      <c r="EW24" s="15">
        <v>50</v>
      </c>
      <c r="EX24" s="7"/>
      <c r="EY24" s="14">
        <f>ES24</f>
        <v>45</v>
      </c>
      <c r="EZ24" s="15">
        <v>50</v>
      </c>
      <c r="FA24" s="7"/>
      <c r="FB24" s="14">
        <f>ES24</f>
        <v>45</v>
      </c>
      <c r="FC24" s="15">
        <v>50</v>
      </c>
      <c r="FD24" s="7"/>
      <c r="FE24" s="14">
        <f>ES24</f>
        <v>45</v>
      </c>
      <c r="FF24" s="15">
        <v>50</v>
      </c>
      <c r="FG24" s="7"/>
      <c r="FH24" s="21">
        <f>FH25/FI24</f>
        <v>45</v>
      </c>
      <c r="FI24" s="22">
        <f>ET24+EW24+EZ24+FC24+FF24</f>
        <v>250</v>
      </c>
      <c r="FK24" s="14">
        <v>37</v>
      </c>
      <c r="FL24" s="15">
        <v>75</v>
      </c>
      <c r="FM24" s="7"/>
      <c r="FN24" s="14">
        <f>FK24</f>
        <v>37</v>
      </c>
      <c r="FO24" s="15">
        <v>75</v>
      </c>
      <c r="FP24" s="7"/>
      <c r="FQ24" s="14">
        <f>FK24</f>
        <v>37</v>
      </c>
      <c r="FR24" s="15">
        <v>75</v>
      </c>
      <c r="FS24" s="7"/>
      <c r="FT24" s="14">
        <f>FK24</f>
        <v>37</v>
      </c>
      <c r="FU24" s="15">
        <v>75</v>
      </c>
      <c r="FV24" s="7"/>
      <c r="FW24" s="21">
        <f>FW25/FX24</f>
        <v>37</v>
      </c>
      <c r="FX24" s="22">
        <f>FL24+FO24+FR24+FU24</f>
        <v>300</v>
      </c>
      <c r="FZ24" s="14">
        <v>43</v>
      </c>
      <c r="GA24" s="15">
        <v>50</v>
      </c>
      <c r="GB24" s="7"/>
      <c r="GC24" s="14">
        <f>FZ24</f>
        <v>43</v>
      </c>
      <c r="GD24" s="15">
        <v>50</v>
      </c>
      <c r="GE24" s="7"/>
      <c r="GF24" s="14">
        <f>FZ24</f>
        <v>43</v>
      </c>
      <c r="GG24" s="15">
        <v>50</v>
      </c>
      <c r="GH24" s="7"/>
      <c r="GI24" s="14">
        <f>FZ24</f>
        <v>43</v>
      </c>
      <c r="GJ24" s="15">
        <v>50</v>
      </c>
      <c r="GK24" s="7"/>
      <c r="GL24" s="21">
        <f>GL25/GM24</f>
        <v>43</v>
      </c>
      <c r="GM24" s="22">
        <f>GA24+GD24+GG24+GJ24</f>
        <v>200</v>
      </c>
      <c r="GO24" s="28" t="s">
        <v>0</v>
      </c>
    </row>
    <row r="25" spans="1:197" ht="15.75" thickBot="1">
      <c r="E25" s="101">
        <f>E24*F24</f>
        <v>1050</v>
      </c>
      <c r="F25" s="102"/>
      <c r="G25" s="7"/>
      <c r="H25" s="101">
        <f>H24*I24</f>
        <v>1050</v>
      </c>
      <c r="I25" s="102"/>
      <c r="J25" s="12"/>
      <c r="K25" s="101">
        <f>K24*L24</f>
        <v>1050</v>
      </c>
      <c r="L25" s="102"/>
      <c r="M25" s="12"/>
      <c r="N25" s="101">
        <f>N24*O24</f>
        <v>1050</v>
      </c>
      <c r="O25" s="102"/>
      <c r="P25" s="12"/>
      <c r="Q25" s="101">
        <f>Q24*R24</f>
        <v>1050</v>
      </c>
      <c r="R25" s="102"/>
      <c r="S25" s="12"/>
      <c r="T25" s="106">
        <f>SUM(E25:Q25)</f>
        <v>5250</v>
      </c>
      <c r="U25" s="107"/>
      <c r="W25" s="101">
        <f>W24*X24</f>
        <v>1450</v>
      </c>
      <c r="X25" s="102"/>
      <c r="Y25" s="7"/>
      <c r="Z25" s="101">
        <f>Z24*AA24</f>
        <v>1450</v>
      </c>
      <c r="AA25" s="102"/>
      <c r="AB25" s="12"/>
      <c r="AC25" s="101">
        <f>AC24*AD24</f>
        <v>1450</v>
      </c>
      <c r="AD25" s="102"/>
      <c r="AE25" s="12"/>
      <c r="AF25" s="101">
        <f>AF24*AG24</f>
        <v>1450</v>
      </c>
      <c r="AG25" s="102"/>
      <c r="AH25" s="12"/>
      <c r="AI25" s="106">
        <f>SUM(W25:AF25)</f>
        <v>5800</v>
      </c>
      <c r="AJ25" s="107"/>
      <c r="AL25" s="101">
        <f>AL24*AM24</f>
        <v>1750</v>
      </c>
      <c r="AM25" s="102"/>
      <c r="AN25" s="7"/>
      <c r="AO25" s="101">
        <f>AO24*AP24</f>
        <v>1750</v>
      </c>
      <c r="AP25" s="102"/>
      <c r="AQ25" s="12"/>
      <c r="AR25" s="101">
        <f>AR24*AS24</f>
        <v>1750</v>
      </c>
      <c r="AS25" s="102"/>
      <c r="AT25" s="12"/>
      <c r="AU25" s="101">
        <f>AU24*AV24</f>
        <v>1750</v>
      </c>
      <c r="AV25" s="102"/>
      <c r="AW25" s="12"/>
      <c r="AX25" s="106">
        <f>SUM(AL25:AU25)</f>
        <v>7000</v>
      </c>
      <c r="AY25" s="107"/>
      <c r="BA25" s="101">
        <f>BA24*BB24</f>
        <v>2000</v>
      </c>
      <c r="BB25" s="102"/>
      <c r="BC25" s="7"/>
      <c r="BD25" s="101">
        <f>BD24*BE24</f>
        <v>2000</v>
      </c>
      <c r="BE25" s="102"/>
      <c r="BF25" s="12"/>
      <c r="BG25" s="101">
        <f>BG24*BH24</f>
        <v>2000</v>
      </c>
      <c r="BH25" s="102"/>
      <c r="BI25" s="12"/>
      <c r="BJ25" s="101">
        <f>BJ24*BK24</f>
        <v>2000</v>
      </c>
      <c r="BK25" s="102"/>
      <c r="BL25" s="12"/>
      <c r="BM25" s="106">
        <f>SUM(BA25:BJ25)</f>
        <v>8000</v>
      </c>
      <c r="BN25" s="107"/>
      <c r="BP25" s="101">
        <f>BP24*BQ24</f>
        <v>2100</v>
      </c>
      <c r="BQ25" s="102"/>
      <c r="BR25" s="7"/>
      <c r="BS25" s="101">
        <f>BS24*BT24</f>
        <v>2100</v>
      </c>
      <c r="BT25" s="102"/>
      <c r="BU25" s="12"/>
      <c r="BV25" s="101">
        <f>BV24*BW24</f>
        <v>2100</v>
      </c>
      <c r="BW25" s="102"/>
      <c r="BX25" s="12"/>
      <c r="BY25" s="101">
        <f>BY24*BZ24</f>
        <v>2100</v>
      </c>
      <c r="BZ25" s="102"/>
      <c r="CA25" s="12"/>
      <c r="CB25" s="101">
        <f>CB24*CC24</f>
        <v>2100</v>
      </c>
      <c r="CC25" s="102"/>
      <c r="CD25" s="12"/>
      <c r="CE25" s="106">
        <f>SUM(BP25:CB25)</f>
        <v>10500</v>
      </c>
      <c r="CF25" s="107"/>
      <c r="CH25" s="101">
        <f>CH24*CI24</f>
        <v>2250</v>
      </c>
      <c r="CI25" s="102"/>
      <c r="CJ25" s="7"/>
      <c r="CK25" s="101">
        <f>CK24*CL24</f>
        <v>2250</v>
      </c>
      <c r="CL25" s="102"/>
      <c r="CM25" s="12"/>
      <c r="CN25" s="101">
        <f>CN24*CO24</f>
        <v>2250</v>
      </c>
      <c r="CO25" s="102"/>
      <c r="CP25" s="12"/>
      <c r="CQ25" s="101">
        <f>CQ24*CR24</f>
        <v>2250</v>
      </c>
      <c r="CR25" s="102"/>
      <c r="CS25" s="12"/>
      <c r="CT25" s="106">
        <f>SUM(CH25:CQ25)</f>
        <v>9000</v>
      </c>
      <c r="CU25" s="107"/>
      <c r="CW25" s="101">
        <f>CW24*CX24</f>
        <v>2250</v>
      </c>
      <c r="CX25" s="102"/>
      <c r="CY25" s="7"/>
      <c r="CZ25" s="101">
        <f>CZ24*DA24</f>
        <v>2250</v>
      </c>
      <c r="DA25" s="102"/>
      <c r="DB25" s="12"/>
      <c r="DC25" s="101">
        <f>DC24*DD24</f>
        <v>2250</v>
      </c>
      <c r="DD25" s="102"/>
      <c r="DE25" s="12"/>
      <c r="DF25" s="101">
        <f>DF24*DG24</f>
        <v>2250</v>
      </c>
      <c r="DG25" s="102"/>
      <c r="DH25" s="12"/>
      <c r="DI25" s="106">
        <f>SUM(CW25:DF25)</f>
        <v>9000</v>
      </c>
      <c r="DJ25" s="107"/>
      <c r="DL25" s="101">
        <f>DL24*DM24</f>
        <v>2500</v>
      </c>
      <c r="DM25" s="102"/>
      <c r="DN25" s="7"/>
      <c r="DO25" s="101">
        <f>DO24*DP24</f>
        <v>2500</v>
      </c>
      <c r="DP25" s="102"/>
      <c r="DQ25" s="12"/>
      <c r="DR25" s="101">
        <f>DR24*DS24</f>
        <v>2500</v>
      </c>
      <c r="DS25" s="102"/>
      <c r="DT25" s="12"/>
      <c r="DU25" s="101">
        <f>DU24*DV24</f>
        <v>2500</v>
      </c>
      <c r="DV25" s="102"/>
      <c r="DW25" s="12"/>
      <c r="DX25" s="101">
        <f>DX24*DY24</f>
        <v>2500</v>
      </c>
      <c r="DY25" s="102"/>
      <c r="DZ25" s="12"/>
      <c r="EA25" s="106">
        <f>SUM(DL25:DX25)</f>
        <v>12500</v>
      </c>
      <c r="EB25" s="107"/>
      <c r="ED25" s="101">
        <f>ED24*EE24</f>
        <v>2150</v>
      </c>
      <c r="EE25" s="102"/>
      <c r="EF25" s="7"/>
      <c r="EG25" s="101">
        <f>EG24*EH24</f>
        <v>2150</v>
      </c>
      <c r="EH25" s="102"/>
      <c r="EI25" s="12"/>
      <c r="EJ25" s="101">
        <f>EJ24*EK24</f>
        <v>2150</v>
      </c>
      <c r="EK25" s="102"/>
      <c r="EL25" s="12"/>
      <c r="EM25" s="101">
        <f>EM24*EN24</f>
        <v>2150</v>
      </c>
      <c r="EN25" s="102"/>
      <c r="EO25" s="12"/>
      <c r="EP25" s="106">
        <f>SUM(ED25:EM25)</f>
        <v>8600</v>
      </c>
      <c r="EQ25" s="107"/>
      <c r="ES25" s="101">
        <f>ES24*ET24</f>
        <v>2250</v>
      </c>
      <c r="ET25" s="102"/>
      <c r="EU25" s="7"/>
      <c r="EV25" s="101">
        <f>EV24*EW24</f>
        <v>2250</v>
      </c>
      <c r="EW25" s="102"/>
      <c r="EX25" s="12"/>
      <c r="EY25" s="101">
        <f>EY24*EZ24</f>
        <v>2250</v>
      </c>
      <c r="EZ25" s="102"/>
      <c r="FA25" s="12"/>
      <c r="FB25" s="101">
        <f>FB24*FC24</f>
        <v>2250</v>
      </c>
      <c r="FC25" s="102"/>
      <c r="FD25" s="12"/>
      <c r="FE25" s="101">
        <f>FE24*FF24</f>
        <v>2250</v>
      </c>
      <c r="FF25" s="102"/>
      <c r="FG25" s="12"/>
      <c r="FH25" s="106">
        <f>SUM(ES25:FE25)</f>
        <v>11250</v>
      </c>
      <c r="FI25" s="107"/>
      <c r="FK25" s="101">
        <f>FK24*FL24</f>
        <v>2775</v>
      </c>
      <c r="FL25" s="102"/>
      <c r="FM25" s="7"/>
      <c r="FN25" s="101">
        <f>FN24*FO24</f>
        <v>2775</v>
      </c>
      <c r="FO25" s="102"/>
      <c r="FP25" s="12"/>
      <c r="FQ25" s="101">
        <f>FQ24*FR24</f>
        <v>2775</v>
      </c>
      <c r="FR25" s="102"/>
      <c r="FS25" s="12"/>
      <c r="FT25" s="101">
        <f>FT24*FU24</f>
        <v>2775</v>
      </c>
      <c r="FU25" s="102"/>
      <c r="FV25" s="12"/>
      <c r="FW25" s="106">
        <f>SUM(FK25:FT25)</f>
        <v>11100</v>
      </c>
      <c r="FX25" s="107"/>
      <c r="FZ25" s="101">
        <f>FZ24*GA24</f>
        <v>2150</v>
      </c>
      <c r="GA25" s="102"/>
      <c r="GB25" s="7"/>
      <c r="GC25" s="101">
        <f>GC24*GD24</f>
        <v>2150</v>
      </c>
      <c r="GD25" s="102"/>
      <c r="GE25" s="12"/>
      <c r="GF25" s="101">
        <f>GF24*GG24</f>
        <v>2150</v>
      </c>
      <c r="GG25" s="102"/>
      <c r="GH25" s="12"/>
      <c r="GI25" s="101">
        <f>GI24*GJ24</f>
        <v>2150</v>
      </c>
      <c r="GJ25" s="102"/>
      <c r="GK25" s="12"/>
      <c r="GL25" s="106">
        <f>SUM(FZ25:GI25)</f>
        <v>8600</v>
      </c>
      <c r="GM25" s="107"/>
      <c r="GO25" s="95">
        <f>T25+AI25+AX25+BM25+CE25+CT25+DI25+EA25+EP25+FH25+FW25+GL25</f>
        <v>106600</v>
      </c>
    </row>
    <row r="26" spans="1:197">
      <c r="E26" s="11"/>
      <c r="F26" s="11"/>
      <c r="G26" s="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0"/>
      <c r="U26" s="110"/>
      <c r="W26" s="11"/>
      <c r="X26" s="11"/>
      <c r="Y26" s="6"/>
      <c r="Z26" s="11"/>
      <c r="AA26" s="11"/>
      <c r="AB26" s="11"/>
      <c r="AC26" s="11"/>
      <c r="AD26" s="11"/>
      <c r="AE26" s="11"/>
      <c r="AF26" s="11"/>
      <c r="AG26" s="11"/>
      <c r="AH26" s="11"/>
      <c r="AI26" s="115"/>
      <c r="AJ26" s="115"/>
      <c r="AL26" s="11"/>
      <c r="AM26" s="11"/>
      <c r="AN26" s="6"/>
      <c r="AO26" s="11"/>
      <c r="AP26" s="11"/>
      <c r="AQ26" s="11"/>
      <c r="AR26" s="11"/>
      <c r="AS26" s="11"/>
      <c r="AT26" s="11"/>
      <c r="AU26" s="11"/>
      <c r="AV26" s="11"/>
      <c r="AW26" s="11"/>
      <c r="AX26" s="115"/>
      <c r="AY26" s="115"/>
      <c r="BA26" s="11"/>
      <c r="BB26" s="11"/>
      <c r="BC26" s="6"/>
      <c r="BD26" s="11"/>
      <c r="BE26" s="11"/>
      <c r="BF26" s="11"/>
      <c r="BG26" s="11"/>
      <c r="BH26" s="11"/>
      <c r="BI26" s="11"/>
      <c r="BJ26" s="11"/>
      <c r="BK26" s="11"/>
      <c r="BL26" s="11"/>
      <c r="BM26" s="115"/>
      <c r="BN26" s="115"/>
      <c r="BP26" s="11"/>
      <c r="BQ26" s="11"/>
      <c r="BR26" s="6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0"/>
      <c r="CF26" s="110"/>
      <c r="CH26" s="11"/>
      <c r="CI26" s="11"/>
      <c r="CJ26" s="6"/>
      <c r="CK26" s="11"/>
      <c r="CL26" s="11"/>
      <c r="CM26" s="11"/>
      <c r="CN26" s="11"/>
      <c r="CO26" s="11"/>
      <c r="CP26" s="11"/>
      <c r="CQ26" s="11"/>
      <c r="CR26" s="11"/>
      <c r="CS26" s="11"/>
      <c r="CT26" s="115"/>
      <c r="CU26" s="115"/>
      <c r="CW26" s="11"/>
      <c r="CX26" s="11"/>
      <c r="CY26" s="6"/>
      <c r="CZ26" s="11"/>
      <c r="DA26" s="11"/>
      <c r="DB26" s="11"/>
      <c r="DC26" s="11"/>
      <c r="DD26" s="11"/>
      <c r="DE26" s="11"/>
      <c r="DF26" s="11"/>
      <c r="DG26" s="11"/>
      <c r="DH26" s="11"/>
      <c r="DI26" s="115"/>
      <c r="DJ26" s="115"/>
      <c r="DL26" s="11"/>
      <c r="DM26" s="11"/>
      <c r="DN26" s="6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0"/>
      <c r="EB26" s="110"/>
      <c r="ED26" s="11"/>
      <c r="EE26" s="11"/>
      <c r="EF26" s="6"/>
      <c r="EG26" s="11"/>
      <c r="EH26" s="11"/>
      <c r="EI26" s="11"/>
      <c r="EJ26" s="11"/>
      <c r="EK26" s="11"/>
      <c r="EL26" s="11"/>
      <c r="EM26" s="11"/>
      <c r="EN26" s="11"/>
      <c r="EO26" s="11"/>
      <c r="EP26" s="115"/>
      <c r="EQ26" s="115"/>
      <c r="ES26" s="11"/>
      <c r="ET26" s="11"/>
      <c r="EU26" s="6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0"/>
      <c r="FI26" s="110"/>
      <c r="FK26" s="11"/>
      <c r="FL26" s="11"/>
      <c r="FM26" s="6"/>
      <c r="FN26" s="11"/>
      <c r="FO26" s="11"/>
      <c r="FP26" s="11"/>
      <c r="FQ26" s="11"/>
      <c r="FR26" s="11"/>
      <c r="FS26" s="11"/>
      <c r="FT26" s="11"/>
      <c r="FU26" s="11"/>
      <c r="FV26" s="11"/>
      <c r="FW26" s="115"/>
      <c r="FX26" s="115"/>
      <c r="FZ26" s="11"/>
      <c r="GA26" s="11"/>
      <c r="GB26" s="6"/>
      <c r="GC26" s="11"/>
      <c r="GD26" s="11"/>
      <c r="GE26" s="11"/>
      <c r="GF26" s="11"/>
      <c r="GG26" s="11"/>
      <c r="GH26" s="11"/>
      <c r="GI26" s="11"/>
      <c r="GJ26" s="11"/>
      <c r="GK26" s="11"/>
      <c r="GL26" s="115"/>
      <c r="GM26" s="115"/>
      <c r="GO26" s="28" t="s">
        <v>0</v>
      </c>
    </row>
    <row r="27" spans="1:197" ht="15.75" thickBot="1">
      <c r="A27" s="1" t="s">
        <v>37</v>
      </c>
      <c r="B27" s="1" t="s">
        <v>30</v>
      </c>
      <c r="C27" s="8">
        <v>50</v>
      </c>
      <c r="E27" s="14">
        <v>35</v>
      </c>
      <c r="F27" s="15">
        <v>50</v>
      </c>
      <c r="G27" s="7"/>
      <c r="H27" s="14">
        <f>E27</f>
        <v>35</v>
      </c>
      <c r="I27" s="15">
        <v>50</v>
      </c>
      <c r="J27" s="7"/>
      <c r="K27" s="14">
        <f>E27</f>
        <v>35</v>
      </c>
      <c r="L27" s="15">
        <v>50</v>
      </c>
      <c r="M27" s="7"/>
      <c r="N27" s="14">
        <f>E27</f>
        <v>35</v>
      </c>
      <c r="O27" s="15">
        <v>50</v>
      </c>
      <c r="P27" s="7"/>
      <c r="Q27" s="14">
        <f>E27</f>
        <v>35</v>
      </c>
      <c r="R27" s="15">
        <v>50</v>
      </c>
      <c r="S27" s="7"/>
      <c r="T27" s="21">
        <f>T28/U27</f>
        <v>35</v>
      </c>
      <c r="U27" s="22">
        <f>F27+I27+L27+O27+R27</f>
        <v>250</v>
      </c>
      <c r="W27" s="14">
        <v>36</v>
      </c>
      <c r="X27" s="15">
        <v>50</v>
      </c>
      <c r="Y27" s="7"/>
      <c r="Z27" s="14">
        <f>W27</f>
        <v>36</v>
      </c>
      <c r="AA27" s="15">
        <v>50</v>
      </c>
      <c r="AB27" s="7"/>
      <c r="AC27" s="14">
        <f>W27</f>
        <v>36</v>
      </c>
      <c r="AD27" s="15">
        <v>50</v>
      </c>
      <c r="AE27" s="7"/>
      <c r="AF27" s="14">
        <f>W27</f>
        <v>36</v>
      </c>
      <c r="AG27" s="15">
        <v>50</v>
      </c>
      <c r="AH27" s="7"/>
      <c r="AI27" s="21">
        <f>AI28/AJ27</f>
        <v>36</v>
      </c>
      <c r="AJ27" s="22">
        <f>X27+AA27+AD27+AG27</f>
        <v>200</v>
      </c>
      <c r="AL27" s="14">
        <v>30</v>
      </c>
      <c r="AM27" s="15">
        <v>50</v>
      </c>
      <c r="AN27" s="7"/>
      <c r="AO27" s="14">
        <f>AL27</f>
        <v>30</v>
      </c>
      <c r="AP27" s="15">
        <v>50</v>
      </c>
      <c r="AQ27" s="7"/>
      <c r="AR27" s="14">
        <f>AL27</f>
        <v>30</v>
      </c>
      <c r="AS27" s="15">
        <v>50</v>
      </c>
      <c r="AT27" s="7"/>
      <c r="AU27" s="14">
        <f>AL27</f>
        <v>30</v>
      </c>
      <c r="AV27" s="15">
        <v>50</v>
      </c>
      <c r="AW27" s="7"/>
      <c r="AX27" s="21">
        <f>AX28/AY27</f>
        <v>30</v>
      </c>
      <c r="AY27" s="22">
        <f>AM27+AP27+AS27+AV27</f>
        <v>200</v>
      </c>
      <c r="BA27" s="14">
        <v>30</v>
      </c>
      <c r="BB27" s="15">
        <v>50</v>
      </c>
      <c r="BC27" s="7"/>
      <c r="BD27" s="14">
        <f>BA27</f>
        <v>30</v>
      </c>
      <c r="BE27" s="15">
        <v>50</v>
      </c>
      <c r="BF27" s="7"/>
      <c r="BG27" s="14">
        <f>BA27</f>
        <v>30</v>
      </c>
      <c r="BH27" s="15">
        <v>50</v>
      </c>
      <c r="BI27" s="7"/>
      <c r="BJ27" s="14">
        <f>BA27</f>
        <v>30</v>
      </c>
      <c r="BK27" s="15">
        <v>50</v>
      </c>
      <c r="BL27" s="7"/>
      <c r="BM27" s="21">
        <f>BM28/BN27</f>
        <v>30</v>
      </c>
      <c r="BN27" s="22">
        <f>BB27+BE27+BH27+BK27</f>
        <v>200</v>
      </c>
      <c r="BP27" s="14">
        <v>40</v>
      </c>
      <c r="BQ27" s="15">
        <v>50</v>
      </c>
      <c r="BR27" s="7"/>
      <c r="BS27" s="14">
        <f>BP27</f>
        <v>40</v>
      </c>
      <c r="BT27" s="15">
        <v>50</v>
      </c>
      <c r="BU27" s="7"/>
      <c r="BV27" s="14">
        <f>BP27</f>
        <v>40</v>
      </c>
      <c r="BW27" s="15">
        <v>50</v>
      </c>
      <c r="BX27" s="7"/>
      <c r="BY27" s="14">
        <f>BP27</f>
        <v>40</v>
      </c>
      <c r="BZ27" s="15">
        <v>50</v>
      </c>
      <c r="CA27" s="7"/>
      <c r="CB27" s="14">
        <f>BP27</f>
        <v>40</v>
      </c>
      <c r="CC27" s="15">
        <v>50</v>
      </c>
      <c r="CD27" s="7"/>
      <c r="CE27" s="21">
        <f>CE28/CF27</f>
        <v>40</v>
      </c>
      <c r="CF27" s="22">
        <f>BQ27+BT27+BW27+BZ27+CC27</f>
        <v>250</v>
      </c>
      <c r="CH27" s="14">
        <v>45</v>
      </c>
      <c r="CI27" s="15">
        <v>50</v>
      </c>
      <c r="CJ27" s="7"/>
      <c r="CK27" s="14">
        <f>CH27</f>
        <v>45</v>
      </c>
      <c r="CL27" s="15">
        <v>50</v>
      </c>
      <c r="CM27" s="7"/>
      <c r="CN27" s="14">
        <f>CH27</f>
        <v>45</v>
      </c>
      <c r="CO27" s="15">
        <v>50</v>
      </c>
      <c r="CP27" s="7"/>
      <c r="CQ27" s="14">
        <f>CH27</f>
        <v>45</v>
      </c>
      <c r="CR27" s="15">
        <v>50</v>
      </c>
      <c r="CS27" s="7"/>
      <c r="CT27" s="21">
        <f>CT28/CU27</f>
        <v>45</v>
      </c>
      <c r="CU27" s="22">
        <f>CI27+CL27+CO27+CR27</f>
        <v>200</v>
      </c>
      <c r="CW27" s="14">
        <v>50</v>
      </c>
      <c r="CX27" s="15">
        <v>50</v>
      </c>
      <c r="CY27" s="7"/>
      <c r="CZ27" s="14">
        <f>CW27</f>
        <v>50</v>
      </c>
      <c r="DA27" s="15">
        <v>50</v>
      </c>
      <c r="DB27" s="7"/>
      <c r="DC27" s="14">
        <f>CW27</f>
        <v>50</v>
      </c>
      <c r="DD27" s="15">
        <v>50</v>
      </c>
      <c r="DE27" s="7"/>
      <c r="DF27" s="14">
        <f>CW27</f>
        <v>50</v>
      </c>
      <c r="DG27" s="15">
        <v>50</v>
      </c>
      <c r="DH27" s="7"/>
      <c r="DI27" s="21">
        <f>DI28/DJ27</f>
        <v>50</v>
      </c>
      <c r="DJ27" s="22">
        <f>CX27+DA27+DD27+DG27</f>
        <v>200</v>
      </c>
      <c r="DL27" s="14">
        <v>45</v>
      </c>
      <c r="DM27" s="15">
        <v>50</v>
      </c>
      <c r="DN27" s="7"/>
      <c r="DO27" s="14">
        <f>DL27</f>
        <v>45</v>
      </c>
      <c r="DP27" s="15">
        <v>50</v>
      </c>
      <c r="DQ27" s="7"/>
      <c r="DR27" s="14">
        <f>DL27</f>
        <v>45</v>
      </c>
      <c r="DS27" s="15">
        <v>50</v>
      </c>
      <c r="DT27" s="7"/>
      <c r="DU27" s="14">
        <f>DL27</f>
        <v>45</v>
      </c>
      <c r="DV27" s="15">
        <v>50</v>
      </c>
      <c r="DW27" s="7"/>
      <c r="DX27" s="14">
        <f>DL27</f>
        <v>45</v>
      </c>
      <c r="DY27" s="15">
        <v>50</v>
      </c>
      <c r="DZ27" s="7"/>
      <c r="EA27" s="21">
        <f>EA28/EB27</f>
        <v>45</v>
      </c>
      <c r="EB27" s="22">
        <f>DM27+DP27+DS27+DV27+DY27</f>
        <v>250</v>
      </c>
      <c r="ED27" s="14">
        <v>40</v>
      </c>
      <c r="EE27" s="15">
        <v>50</v>
      </c>
      <c r="EF27" s="7"/>
      <c r="EG27" s="14">
        <f>ED27</f>
        <v>40</v>
      </c>
      <c r="EH27" s="15">
        <v>50</v>
      </c>
      <c r="EI27" s="7"/>
      <c r="EJ27" s="14">
        <f>ED27</f>
        <v>40</v>
      </c>
      <c r="EK27" s="15">
        <v>50</v>
      </c>
      <c r="EL27" s="7"/>
      <c r="EM27" s="14">
        <f>ED27</f>
        <v>40</v>
      </c>
      <c r="EN27" s="15">
        <v>50</v>
      </c>
      <c r="EO27" s="7"/>
      <c r="EP27" s="21">
        <f>EP28/EQ27</f>
        <v>40</v>
      </c>
      <c r="EQ27" s="22">
        <f>EE27+EH27+EK27+EN27</f>
        <v>200</v>
      </c>
      <c r="ES27" s="14">
        <v>40</v>
      </c>
      <c r="ET27" s="15">
        <v>50</v>
      </c>
      <c r="EU27" s="7"/>
      <c r="EV27" s="14">
        <f>ES27</f>
        <v>40</v>
      </c>
      <c r="EW27" s="15">
        <v>50</v>
      </c>
      <c r="EX27" s="7"/>
      <c r="EY27" s="14">
        <f>ES27</f>
        <v>40</v>
      </c>
      <c r="EZ27" s="15">
        <v>50</v>
      </c>
      <c r="FA27" s="7"/>
      <c r="FB27" s="14">
        <f>ES27</f>
        <v>40</v>
      </c>
      <c r="FC27" s="15">
        <v>50</v>
      </c>
      <c r="FD27" s="7"/>
      <c r="FE27" s="14">
        <f>ES27</f>
        <v>40</v>
      </c>
      <c r="FF27" s="15">
        <v>50</v>
      </c>
      <c r="FG27" s="7"/>
      <c r="FH27" s="21">
        <f>FH28/FI27</f>
        <v>40</v>
      </c>
      <c r="FI27" s="22">
        <f>ET27+EW27+EZ27+FC27+FF27</f>
        <v>250</v>
      </c>
      <c r="FK27" s="14">
        <v>36</v>
      </c>
      <c r="FL27" s="15">
        <v>50</v>
      </c>
      <c r="FM27" s="7"/>
      <c r="FN27" s="14">
        <f>FK27</f>
        <v>36</v>
      </c>
      <c r="FO27" s="15">
        <v>50</v>
      </c>
      <c r="FP27" s="7"/>
      <c r="FQ27" s="14">
        <f>FK27</f>
        <v>36</v>
      </c>
      <c r="FR27" s="15">
        <v>50</v>
      </c>
      <c r="FS27" s="7"/>
      <c r="FT27" s="14">
        <f>FK27</f>
        <v>36</v>
      </c>
      <c r="FU27" s="15">
        <v>50</v>
      </c>
      <c r="FV27" s="7"/>
      <c r="FW27" s="21">
        <f>FW28/FX27</f>
        <v>36</v>
      </c>
      <c r="FX27" s="22">
        <f>FL27+FO27+FR27+FU27</f>
        <v>200</v>
      </c>
      <c r="FZ27" s="14">
        <v>33</v>
      </c>
      <c r="GA27" s="15">
        <v>50</v>
      </c>
      <c r="GB27" s="7"/>
      <c r="GC27" s="14">
        <f>FZ27</f>
        <v>33</v>
      </c>
      <c r="GD27" s="15">
        <v>50</v>
      </c>
      <c r="GE27" s="7"/>
      <c r="GF27" s="14">
        <f>FZ27</f>
        <v>33</v>
      </c>
      <c r="GG27" s="15">
        <v>50</v>
      </c>
      <c r="GH27" s="7"/>
      <c r="GI27" s="14">
        <f>FZ27</f>
        <v>33</v>
      </c>
      <c r="GJ27" s="15">
        <v>50</v>
      </c>
      <c r="GK27" s="7"/>
      <c r="GL27" s="21">
        <f>GL28/GM27</f>
        <v>33</v>
      </c>
      <c r="GM27" s="22">
        <f>GA27+GD27+GG27+GJ27</f>
        <v>200</v>
      </c>
      <c r="GO27" s="28" t="s">
        <v>0</v>
      </c>
    </row>
    <row r="28" spans="1:197" ht="15.75" thickBot="1">
      <c r="E28" s="101">
        <f>E27*F27</f>
        <v>1750</v>
      </c>
      <c r="F28" s="102"/>
      <c r="G28" s="7"/>
      <c r="H28" s="101">
        <f>H27*I27</f>
        <v>1750</v>
      </c>
      <c r="I28" s="102"/>
      <c r="J28" s="12"/>
      <c r="K28" s="101">
        <f>K27*L27</f>
        <v>1750</v>
      </c>
      <c r="L28" s="102"/>
      <c r="M28" s="12"/>
      <c r="N28" s="101">
        <f>N27*O27</f>
        <v>1750</v>
      </c>
      <c r="O28" s="102"/>
      <c r="P28" s="12"/>
      <c r="Q28" s="101">
        <f>Q27*R27</f>
        <v>1750</v>
      </c>
      <c r="R28" s="102"/>
      <c r="S28" s="12"/>
      <c r="T28" s="106">
        <f>SUM(E28:Q28)</f>
        <v>8750</v>
      </c>
      <c r="U28" s="107"/>
      <c r="W28" s="101">
        <f>W27*X27</f>
        <v>1800</v>
      </c>
      <c r="X28" s="102"/>
      <c r="Y28" s="7"/>
      <c r="Z28" s="101">
        <f>Z27*AA27</f>
        <v>1800</v>
      </c>
      <c r="AA28" s="102"/>
      <c r="AB28" s="12"/>
      <c r="AC28" s="101">
        <f>AC27*AD27</f>
        <v>1800</v>
      </c>
      <c r="AD28" s="102"/>
      <c r="AE28" s="12"/>
      <c r="AF28" s="101">
        <f>AF27*AG27</f>
        <v>1800</v>
      </c>
      <c r="AG28" s="102"/>
      <c r="AH28" s="12"/>
      <c r="AI28" s="106">
        <f>SUM(W28:AF28)</f>
        <v>7200</v>
      </c>
      <c r="AJ28" s="107"/>
      <c r="AL28" s="101">
        <f>AL27*AM27</f>
        <v>1500</v>
      </c>
      <c r="AM28" s="102"/>
      <c r="AN28" s="7"/>
      <c r="AO28" s="101">
        <f>AO27*AP27</f>
        <v>1500</v>
      </c>
      <c r="AP28" s="102"/>
      <c r="AQ28" s="12"/>
      <c r="AR28" s="101">
        <f>AR27*AS27</f>
        <v>1500</v>
      </c>
      <c r="AS28" s="102"/>
      <c r="AT28" s="12"/>
      <c r="AU28" s="101">
        <f>AU27*AV27</f>
        <v>1500</v>
      </c>
      <c r="AV28" s="102"/>
      <c r="AW28" s="12"/>
      <c r="AX28" s="106">
        <f>SUM(AL28:AU28)</f>
        <v>6000</v>
      </c>
      <c r="AY28" s="107"/>
      <c r="BA28" s="101">
        <f>BA27*BB27</f>
        <v>1500</v>
      </c>
      <c r="BB28" s="102"/>
      <c r="BC28" s="7"/>
      <c r="BD28" s="101">
        <f>BD27*BE27</f>
        <v>1500</v>
      </c>
      <c r="BE28" s="102"/>
      <c r="BF28" s="12"/>
      <c r="BG28" s="101">
        <f>BG27*BH27</f>
        <v>1500</v>
      </c>
      <c r="BH28" s="102"/>
      <c r="BI28" s="12"/>
      <c r="BJ28" s="101">
        <f>BJ27*BK27</f>
        <v>1500</v>
      </c>
      <c r="BK28" s="102"/>
      <c r="BL28" s="12"/>
      <c r="BM28" s="106">
        <f>SUM(BA28:BJ28)</f>
        <v>6000</v>
      </c>
      <c r="BN28" s="107"/>
      <c r="BP28" s="101">
        <f>BP27*BQ27</f>
        <v>2000</v>
      </c>
      <c r="BQ28" s="102"/>
      <c r="BR28" s="7"/>
      <c r="BS28" s="101">
        <f>BS27*BT27</f>
        <v>2000</v>
      </c>
      <c r="BT28" s="102"/>
      <c r="BU28" s="12"/>
      <c r="BV28" s="101">
        <f>BV27*BW27</f>
        <v>2000</v>
      </c>
      <c r="BW28" s="102"/>
      <c r="BX28" s="12"/>
      <c r="BY28" s="101">
        <f>BY27*BZ27</f>
        <v>2000</v>
      </c>
      <c r="BZ28" s="102"/>
      <c r="CA28" s="12"/>
      <c r="CB28" s="101">
        <f>CB27*CC27</f>
        <v>2000</v>
      </c>
      <c r="CC28" s="102"/>
      <c r="CD28" s="12"/>
      <c r="CE28" s="106">
        <f>SUM(BP28:CB28)</f>
        <v>10000</v>
      </c>
      <c r="CF28" s="107"/>
      <c r="CH28" s="101">
        <f>CH27*CI27</f>
        <v>2250</v>
      </c>
      <c r="CI28" s="102"/>
      <c r="CJ28" s="7"/>
      <c r="CK28" s="101">
        <f>CK27*CL27</f>
        <v>2250</v>
      </c>
      <c r="CL28" s="102"/>
      <c r="CM28" s="12"/>
      <c r="CN28" s="101">
        <f>CN27*CO27</f>
        <v>2250</v>
      </c>
      <c r="CO28" s="102"/>
      <c r="CP28" s="12"/>
      <c r="CQ28" s="101">
        <f>CQ27*CR27</f>
        <v>2250</v>
      </c>
      <c r="CR28" s="102"/>
      <c r="CS28" s="12"/>
      <c r="CT28" s="106">
        <f>SUM(CH28:CQ28)</f>
        <v>9000</v>
      </c>
      <c r="CU28" s="107"/>
      <c r="CW28" s="101">
        <f>CW27*CX27</f>
        <v>2500</v>
      </c>
      <c r="CX28" s="102"/>
      <c r="CY28" s="7"/>
      <c r="CZ28" s="101">
        <f>CZ27*DA27</f>
        <v>2500</v>
      </c>
      <c r="DA28" s="102"/>
      <c r="DB28" s="12"/>
      <c r="DC28" s="101">
        <f>DC27*DD27</f>
        <v>2500</v>
      </c>
      <c r="DD28" s="102"/>
      <c r="DE28" s="12"/>
      <c r="DF28" s="101">
        <f>DF27*DG27</f>
        <v>2500</v>
      </c>
      <c r="DG28" s="102"/>
      <c r="DH28" s="12"/>
      <c r="DI28" s="106">
        <f>SUM(CW28:DF28)</f>
        <v>10000</v>
      </c>
      <c r="DJ28" s="107"/>
      <c r="DL28" s="101">
        <f>DL27*DM27</f>
        <v>2250</v>
      </c>
      <c r="DM28" s="102"/>
      <c r="DN28" s="7"/>
      <c r="DO28" s="101">
        <f>DO27*DP27</f>
        <v>2250</v>
      </c>
      <c r="DP28" s="102"/>
      <c r="DQ28" s="12"/>
      <c r="DR28" s="101">
        <f>DR27*DS27</f>
        <v>2250</v>
      </c>
      <c r="DS28" s="102"/>
      <c r="DT28" s="12"/>
      <c r="DU28" s="101">
        <f>DU27*DV27</f>
        <v>2250</v>
      </c>
      <c r="DV28" s="102"/>
      <c r="DW28" s="12"/>
      <c r="DX28" s="101">
        <f>DX27*DY27</f>
        <v>2250</v>
      </c>
      <c r="DY28" s="102"/>
      <c r="DZ28" s="12"/>
      <c r="EA28" s="106">
        <f>SUM(DL28:DX28)</f>
        <v>11250</v>
      </c>
      <c r="EB28" s="107"/>
      <c r="ED28" s="101">
        <f>ED27*EE27</f>
        <v>2000</v>
      </c>
      <c r="EE28" s="102"/>
      <c r="EF28" s="7"/>
      <c r="EG28" s="101">
        <f>EG27*EH27</f>
        <v>2000</v>
      </c>
      <c r="EH28" s="102"/>
      <c r="EI28" s="12"/>
      <c r="EJ28" s="101">
        <f>EJ27*EK27</f>
        <v>2000</v>
      </c>
      <c r="EK28" s="102"/>
      <c r="EL28" s="12"/>
      <c r="EM28" s="101">
        <f>EM27*EN27</f>
        <v>2000</v>
      </c>
      <c r="EN28" s="102"/>
      <c r="EO28" s="12"/>
      <c r="EP28" s="106">
        <f>SUM(ED28:EM28)</f>
        <v>8000</v>
      </c>
      <c r="EQ28" s="107"/>
      <c r="ES28" s="101">
        <f>ES27*ET27</f>
        <v>2000</v>
      </c>
      <c r="ET28" s="102"/>
      <c r="EU28" s="7"/>
      <c r="EV28" s="101">
        <f>EV27*EW27</f>
        <v>2000</v>
      </c>
      <c r="EW28" s="102"/>
      <c r="EX28" s="12"/>
      <c r="EY28" s="101">
        <f>EY27*EZ27</f>
        <v>2000</v>
      </c>
      <c r="EZ28" s="102"/>
      <c r="FA28" s="12"/>
      <c r="FB28" s="101">
        <f>FB27*FC27</f>
        <v>2000</v>
      </c>
      <c r="FC28" s="102"/>
      <c r="FD28" s="12"/>
      <c r="FE28" s="101">
        <f>FE27*FF27</f>
        <v>2000</v>
      </c>
      <c r="FF28" s="102"/>
      <c r="FG28" s="12"/>
      <c r="FH28" s="106">
        <f>SUM(ES28:FE28)</f>
        <v>10000</v>
      </c>
      <c r="FI28" s="107"/>
      <c r="FK28" s="101">
        <f>FK27*FL27</f>
        <v>1800</v>
      </c>
      <c r="FL28" s="102"/>
      <c r="FM28" s="7"/>
      <c r="FN28" s="101">
        <f>FN27*FO27</f>
        <v>1800</v>
      </c>
      <c r="FO28" s="102"/>
      <c r="FP28" s="12"/>
      <c r="FQ28" s="101">
        <f>FQ27*FR27</f>
        <v>1800</v>
      </c>
      <c r="FR28" s="102"/>
      <c r="FS28" s="12"/>
      <c r="FT28" s="101">
        <f>FT27*FU27</f>
        <v>1800</v>
      </c>
      <c r="FU28" s="102"/>
      <c r="FV28" s="12"/>
      <c r="FW28" s="106">
        <f>SUM(FK28:FT28)</f>
        <v>7200</v>
      </c>
      <c r="FX28" s="107"/>
      <c r="FZ28" s="101">
        <f>FZ27*GA27</f>
        <v>1650</v>
      </c>
      <c r="GA28" s="102"/>
      <c r="GB28" s="7"/>
      <c r="GC28" s="101">
        <f>GC27*GD27</f>
        <v>1650</v>
      </c>
      <c r="GD28" s="102"/>
      <c r="GE28" s="12"/>
      <c r="GF28" s="101">
        <f>GF27*GG27</f>
        <v>1650</v>
      </c>
      <c r="GG28" s="102"/>
      <c r="GH28" s="12"/>
      <c r="GI28" s="101">
        <f>GI27*GJ27</f>
        <v>1650</v>
      </c>
      <c r="GJ28" s="102"/>
      <c r="GK28" s="12"/>
      <c r="GL28" s="106">
        <f>SUM(FZ28:GI28)</f>
        <v>6600</v>
      </c>
      <c r="GM28" s="107"/>
      <c r="GO28" s="95">
        <f>T28+AI28+AX28+BM28+CE28+CT28+DI28+EA28+EP28+FH28+FW28+GL28</f>
        <v>100000</v>
      </c>
    </row>
    <row r="29" spans="1:197">
      <c r="E29" s="11"/>
      <c r="F29" s="11"/>
      <c r="G29" s="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3"/>
      <c r="U29" s="23"/>
      <c r="W29" s="11"/>
      <c r="X29" s="11"/>
      <c r="Y29" s="6"/>
      <c r="Z29" s="11"/>
      <c r="AA29" s="11"/>
      <c r="AB29" s="11"/>
      <c r="AC29" s="11"/>
      <c r="AD29" s="11"/>
      <c r="AE29" s="11"/>
      <c r="AF29" s="11"/>
      <c r="AG29" s="11"/>
      <c r="AH29" s="11"/>
      <c r="AI29" s="23"/>
      <c r="AJ29" s="23"/>
      <c r="AL29" s="11"/>
      <c r="AM29" s="11"/>
      <c r="AN29" s="6"/>
      <c r="AO29" s="11"/>
      <c r="AP29" s="11"/>
      <c r="AQ29" s="11"/>
      <c r="AR29" s="11"/>
      <c r="AS29" s="11"/>
      <c r="AT29" s="11"/>
      <c r="AU29" s="11"/>
      <c r="AV29" s="11"/>
      <c r="AW29" s="11"/>
      <c r="AX29" s="23"/>
      <c r="AY29" s="23"/>
      <c r="BA29" s="11"/>
      <c r="BB29" s="11"/>
      <c r="BC29" s="6"/>
      <c r="BD29" s="11"/>
      <c r="BE29" s="11"/>
      <c r="BF29" s="11"/>
      <c r="BG29" s="11"/>
      <c r="BH29" s="11"/>
      <c r="BI29" s="11"/>
      <c r="BJ29" s="11"/>
      <c r="BK29" s="11"/>
      <c r="BL29" s="11"/>
      <c r="BM29" s="23"/>
      <c r="BN29" s="23"/>
      <c r="BP29" s="11"/>
      <c r="BQ29" s="11"/>
      <c r="BR29" s="6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23"/>
      <c r="CF29" s="23"/>
      <c r="CH29" s="11"/>
      <c r="CI29" s="11"/>
      <c r="CJ29" s="6"/>
      <c r="CK29" s="11"/>
      <c r="CL29" s="11"/>
      <c r="CM29" s="11"/>
      <c r="CN29" s="11"/>
      <c r="CO29" s="11"/>
      <c r="CP29" s="11"/>
      <c r="CQ29" s="11"/>
      <c r="CR29" s="11"/>
      <c r="CS29" s="11"/>
      <c r="CT29" s="23"/>
      <c r="CU29" s="23"/>
      <c r="CW29" s="11"/>
      <c r="CX29" s="11"/>
      <c r="CY29" s="6"/>
      <c r="CZ29" s="11"/>
      <c r="DA29" s="11"/>
      <c r="DB29" s="11"/>
      <c r="DC29" s="11"/>
      <c r="DD29" s="11"/>
      <c r="DE29" s="11"/>
      <c r="DF29" s="11"/>
      <c r="DG29" s="11"/>
      <c r="DH29" s="11"/>
      <c r="DI29" s="23"/>
      <c r="DJ29" s="23"/>
      <c r="DL29" s="11"/>
      <c r="DM29" s="11"/>
      <c r="DN29" s="6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23"/>
      <c r="EB29" s="23"/>
      <c r="ED29" s="11"/>
      <c r="EE29" s="11"/>
      <c r="EF29" s="6"/>
      <c r="EG29" s="11"/>
      <c r="EH29" s="11"/>
      <c r="EI29" s="11"/>
      <c r="EJ29" s="11"/>
      <c r="EK29" s="11"/>
      <c r="EL29" s="11"/>
      <c r="EM29" s="11"/>
      <c r="EN29" s="11"/>
      <c r="EO29" s="11"/>
      <c r="EP29" s="23"/>
      <c r="EQ29" s="23"/>
      <c r="ES29" s="11"/>
      <c r="ET29" s="11"/>
      <c r="EU29" s="6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23"/>
      <c r="FI29" s="23"/>
      <c r="FK29" s="11"/>
      <c r="FL29" s="11"/>
      <c r="FM29" s="6"/>
      <c r="FN29" s="11"/>
      <c r="FO29" s="11"/>
      <c r="FP29" s="11"/>
      <c r="FQ29" s="11"/>
      <c r="FR29" s="11"/>
      <c r="FS29" s="11"/>
      <c r="FT29" s="11"/>
      <c r="FU29" s="11"/>
      <c r="FV29" s="11"/>
      <c r="FW29" s="23"/>
      <c r="FX29" s="23"/>
      <c r="FZ29" s="11"/>
      <c r="GA29" s="11"/>
      <c r="GB29" s="6"/>
      <c r="GC29" s="11"/>
      <c r="GD29" s="11"/>
      <c r="GE29" s="11"/>
      <c r="GF29" s="11"/>
      <c r="GG29" s="11"/>
      <c r="GH29" s="11"/>
      <c r="GI29" s="11"/>
      <c r="GJ29" s="11"/>
      <c r="GK29" s="11"/>
      <c r="GL29" s="23"/>
      <c r="GM29" s="23"/>
      <c r="GO29" s="28" t="s">
        <v>0</v>
      </c>
    </row>
    <row r="30" spans="1:197" ht="15.75" thickBot="1">
      <c r="A30" s="1" t="s">
        <v>38</v>
      </c>
      <c r="B30" s="1" t="s">
        <v>39</v>
      </c>
      <c r="C30" s="8">
        <v>25</v>
      </c>
      <c r="E30" s="14">
        <v>20</v>
      </c>
      <c r="F30" s="15">
        <v>100</v>
      </c>
      <c r="G30" s="7"/>
      <c r="H30" s="14">
        <f>E30</f>
        <v>20</v>
      </c>
      <c r="I30" s="15">
        <v>100</v>
      </c>
      <c r="J30" s="7"/>
      <c r="K30" s="14">
        <f>E30</f>
        <v>20</v>
      </c>
      <c r="L30" s="15">
        <v>100</v>
      </c>
      <c r="M30" s="7"/>
      <c r="N30" s="14">
        <f>E30</f>
        <v>20</v>
      </c>
      <c r="O30" s="15">
        <v>100</v>
      </c>
      <c r="P30" s="7"/>
      <c r="Q30" s="14">
        <f>E30</f>
        <v>20</v>
      </c>
      <c r="R30" s="15">
        <v>100</v>
      </c>
      <c r="S30" s="7"/>
      <c r="T30" s="21">
        <f>T31/U30</f>
        <v>20</v>
      </c>
      <c r="U30" s="22">
        <f>F30+I30+L30+O30+R30</f>
        <v>500</v>
      </c>
      <c r="W30" s="14">
        <v>20</v>
      </c>
      <c r="X30" s="15">
        <v>100</v>
      </c>
      <c r="Y30" s="7"/>
      <c r="Z30" s="14">
        <f>W30</f>
        <v>20</v>
      </c>
      <c r="AA30" s="15">
        <v>100</v>
      </c>
      <c r="AB30" s="7"/>
      <c r="AC30" s="14">
        <f>W30</f>
        <v>20</v>
      </c>
      <c r="AD30" s="15">
        <v>100</v>
      </c>
      <c r="AE30" s="7"/>
      <c r="AF30" s="14">
        <f>W30</f>
        <v>20</v>
      </c>
      <c r="AG30" s="15">
        <v>100</v>
      </c>
      <c r="AH30" s="7"/>
      <c r="AI30" s="21">
        <f>AI31/AJ30</f>
        <v>20</v>
      </c>
      <c r="AJ30" s="22">
        <f>X30+AA30+AD30+AG30</f>
        <v>400</v>
      </c>
      <c r="AL30" s="14">
        <v>22</v>
      </c>
      <c r="AM30" s="15">
        <v>100</v>
      </c>
      <c r="AN30" s="7"/>
      <c r="AO30" s="14">
        <f>AL30</f>
        <v>22</v>
      </c>
      <c r="AP30" s="15">
        <v>100</v>
      </c>
      <c r="AQ30" s="7"/>
      <c r="AR30" s="14">
        <f>AL30</f>
        <v>22</v>
      </c>
      <c r="AS30" s="15">
        <v>100</v>
      </c>
      <c r="AT30" s="7"/>
      <c r="AU30" s="14">
        <f>AL30</f>
        <v>22</v>
      </c>
      <c r="AV30" s="15">
        <v>100</v>
      </c>
      <c r="AW30" s="7"/>
      <c r="AX30" s="21">
        <f>AX31/AY30</f>
        <v>22</v>
      </c>
      <c r="AY30" s="22">
        <f>AM30+AP30+AS30+AV30</f>
        <v>400</v>
      </c>
      <c r="BA30" s="14">
        <v>22</v>
      </c>
      <c r="BB30" s="15">
        <v>100</v>
      </c>
      <c r="BC30" s="7"/>
      <c r="BD30" s="14">
        <f>BA30</f>
        <v>22</v>
      </c>
      <c r="BE30" s="15">
        <v>100</v>
      </c>
      <c r="BF30" s="7"/>
      <c r="BG30" s="14">
        <f>BA30</f>
        <v>22</v>
      </c>
      <c r="BH30" s="15">
        <v>100</v>
      </c>
      <c r="BI30" s="7"/>
      <c r="BJ30" s="14">
        <f>BA30</f>
        <v>22</v>
      </c>
      <c r="BK30" s="15">
        <v>100</v>
      </c>
      <c r="BL30" s="7"/>
      <c r="BM30" s="21">
        <f>BM31/BN30</f>
        <v>22</v>
      </c>
      <c r="BN30" s="22">
        <f>BB30+BE30+BH30+BK30</f>
        <v>400</v>
      </c>
      <c r="BP30" s="14">
        <v>22</v>
      </c>
      <c r="BQ30" s="15">
        <v>100</v>
      </c>
      <c r="BR30" s="7"/>
      <c r="BS30" s="14">
        <f>BP30</f>
        <v>22</v>
      </c>
      <c r="BT30" s="15">
        <v>100</v>
      </c>
      <c r="BU30" s="7"/>
      <c r="BV30" s="14">
        <f>BP30</f>
        <v>22</v>
      </c>
      <c r="BW30" s="15">
        <v>100</v>
      </c>
      <c r="BX30" s="7"/>
      <c r="BY30" s="14">
        <f>BP30</f>
        <v>22</v>
      </c>
      <c r="BZ30" s="15">
        <v>100</v>
      </c>
      <c r="CA30" s="7"/>
      <c r="CB30" s="14">
        <f>BP30</f>
        <v>22</v>
      </c>
      <c r="CC30" s="15">
        <v>100</v>
      </c>
      <c r="CD30" s="7"/>
      <c r="CE30" s="21">
        <f>CE31/CF30</f>
        <v>22</v>
      </c>
      <c r="CF30" s="22">
        <f>BQ30+BT30+BW30+BZ30+CC30</f>
        <v>500</v>
      </c>
      <c r="CH30" s="14">
        <v>25</v>
      </c>
      <c r="CI30" s="15">
        <v>100</v>
      </c>
      <c r="CJ30" s="7"/>
      <c r="CK30" s="14">
        <f>CH30</f>
        <v>25</v>
      </c>
      <c r="CL30" s="15">
        <v>100</v>
      </c>
      <c r="CM30" s="7"/>
      <c r="CN30" s="14">
        <f>CH30</f>
        <v>25</v>
      </c>
      <c r="CO30" s="15">
        <v>100</v>
      </c>
      <c r="CP30" s="7"/>
      <c r="CQ30" s="14">
        <f>CH30</f>
        <v>25</v>
      </c>
      <c r="CR30" s="15">
        <v>100</v>
      </c>
      <c r="CS30" s="7"/>
      <c r="CT30" s="21">
        <f>CT31/CU30</f>
        <v>25</v>
      </c>
      <c r="CU30" s="22">
        <f>CI30+CL30+CO30+CR30</f>
        <v>400</v>
      </c>
      <c r="CW30" s="14">
        <v>25</v>
      </c>
      <c r="CX30" s="15">
        <v>100</v>
      </c>
      <c r="CY30" s="7"/>
      <c r="CZ30" s="14">
        <f>CW30</f>
        <v>25</v>
      </c>
      <c r="DA30" s="15">
        <v>100</v>
      </c>
      <c r="DB30" s="7"/>
      <c r="DC30" s="14">
        <f>CW30</f>
        <v>25</v>
      </c>
      <c r="DD30" s="15">
        <v>100</v>
      </c>
      <c r="DE30" s="7"/>
      <c r="DF30" s="14">
        <f>CW30</f>
        <v>25</v>
      </c>
      <c r="DG30" s="15">
        <v>100</v>
      </c>
      <c r="DH30" s="7"/>
      <c r="DI30" s="21">
        <f>DI31/DJ30</f>
        <v>25</v>
      </c>
      <c r="DJ30" s="22">
        <f>CX30+DA30+DD30+DG30</f>
        <v>400</v>
      </c>
      <c r="DL30" s="14">
        <v>25</v>
      </c>
      <c r="DM30" s="15">
        <v>100</v>
      </c>
      <c r="DN30" s="7"/>
      <c r="DO30" s="14">
        <f>DL30</f>
        <v>25</v>
      </c>
      <c r="DP30" s="15">
        <v>100</v>
      </c>
      <c r="DQ30" s="7"/>
      <c r="DR30" s="14">
        <f>DL30</f>
        <v>25</v>
      </c>
      <c r="DS30" s="15">
        <v>100</v>
      </c>
      <c r="DT30" s="7"/>
      <c r="DU30" s="14">
        <f>DL30</f>
        <v>25</v>
      </c>
      <c r="DV30" s="15">
        <v>100</v>
      </c>
      <c r="DW30" s="7"/>
      <c r="DX30" s="14">
        <f>DL30</f>
        <v>25</v>
      </c>
      <c r="DY30" s="15">
        <v>100</v>
      </c>
      <c r="DZ30" s="7"/>
      <c r="EA30" s="21">
        <f>EA31/EB30</f>
        <v>25</v>
      </c>
      <c r="EB30" s="22">
        <f>DM30+DP30+DS30+DV30+DY30</f>
        <v>500</v>
      </c>
      <c r="ED30" s="14">
        <v>25</v>
      </c>
      <c r="EE30" s="15">
        <v>100</v>
      </c>
      <c r="EF30" s="7"/>
      <c r="EG30" s="14">
        <f>ED30</f>
        <v>25</v>
      </c>
      <c r="EH30" s="15">
        <v>100</v>
      </c>
      <c r="EI30" s="7"/>
      <c r="EJ30" s="14">
        <f>ED30</f>
        <v>25</v>
      </c>
      <c r="EK30" s="15">
        <v>100</v>
      </c>
      <c r="EL30" s="7"/>
      <c r="EM30" s="14">
        <f>ED30</f>
        <v>25</v>
      </c>
      <c r="EN30" s="15">
        <v>100</v>
      </c>
      <c r="EO30" s="7"/>
      <c r="EP30" s="21">
        <f>EP31/EQ30</f>
        <v>25</v>
      </c>
      <c r="EQ30" s="22">
        <f>EE30+EH30+EK30+EN30</f>
        <v>400</v>
      </c>
      <c r="ES30" s="14">
        <v>25</v>
      </c>
      <c r="ET30" s="15">
        <v>100</v>
      </c>
      <c r="EU30" s="7"/>
      <c r="EV30" s="14">
        <f>ES30</f>
        <v>25</v>
      </c>
      <c r="EW30" s="15">
        <v>100</v>
      </c>
      <c r="EX30" s="7"/>
      <c r="EY30" s="14">
        <f>ES30</f>
        <v>25</v>
      </c>
      <c r="EZ30" s="15">
        <v>100</v>
      </c>
      <c r="FA30" s="7"/>
      <c r="FB30" s="14">
        <f>ES30</f>
        <v>25</v>
      </c>
      <c r="FC30" s="15">
        <v>100</v>
      </c>
      <c r="FD30" s="7"/>
      <c r="FE30" s="14">
        <f>ES30</f>
        <v>25</v>
      </c>
      <c r="FF30" s="15">
        <v>100</v>
      </c>
      <c r="FG30" s="7"/>
      <c r="FH30" s="21">
        <f>FH31/FI30</f>
        <v>25</v>
      </c>
      <c r="FI30" s="22">
        <f>ET30+EW30+EZ30+FC30+FF30</f>
        <v>500</v>
      </c>
      <c r="FK30" s="14">
        <v>23</v>
      </c>
      <c r="FL30" s="15">
        <v>100</v>
      </c>
      <c r="FM30" s="7"/>
      <c r="FN30" s="14">
        <f>FK30</f>
        <v>23</v>
      </c>
      <c r="FO30" s="15">
        <v>100</v>
      </c>
      <c r="FP30" s="7"/>
      <c r="FQ30" s="14">
        <f>FK30</f>
        <v>23</v>
      </c>
      <c r="FR30" s="15">
        <v>100</v>
      </c>
      <c r="FS30" s="7"/>
      <c r="FT30" s="14">
        <f>FK30</f>
        <v>23</v>
      </c>
      <c r="FU30" s="15">
        <v>100</v>
      </c>
      <c r="FV30" s="7"/>
      <c r="FW30" s="21">
        <f>FW31/FX30</f>
        <v>23</v>
      </c>
      <c r="FX30" s="22">
        <f>FL30+FO30+FR30+FU30</f>
        <v>400</v>
      </c>
      <c r="FZ30" s="14">
        <v>22</v>
      </c>
      <c r="GA30" s="15">
        <v>100</v>
      </c>
      <c r="GB30" s="7"/>
      <c r="GC30" s="14">
        <f>FZ30</f>
        <v>22</v>
      </c>
      <c r="GD30" s="15">
        <v>100</v>
      </c>
      <c r="GE30" s="7"/>
      <c r="GF30" s="14">
        <f>FZ30</f>
        <v>22</v>
      </c>
      <c r="GG30" s="15">
        <v>100</v>
      </c>
      <c r="GH30" s="7"/>
      <c r="GI30" s="14">
        <f>FZ30</f>
        <v>22</v>
      </c>
      <c r="GJ30" s="15">
        <v>100</v>
      </c>
      <c r="GK30" s="7"/>
      <c r="GL30" s="21">
        <f>GL31/GM30</f>
        <v>22</v>
      </c>
      <c r="GM30" s="22">
        <f>GA30+GD30+GG30+GJ30</f>
        <v>400</v>
      </c>
      <c r="GO30" s="28" t="s">
        <v>0</v>
      </c>
    </row>
    <row r="31" spans="1:197" ht="15.75" thickBot="1">
      <c r="E31" s="101">
        <f>E30*F30</f>
        <v>2000</v>
      </c>
      <c r="F31" s="102"/>
      <c r="G31" s="7"/>
      <c r="H31" s="101">
        <f>H30*I30</f>
        <v>2000</v>
      </c>
      <c r="I31" s="102"/>
      <c r="J31" s="12"/>
      <c r="K31" s="101">
        <f>K30*L30</f>
        <v>2000</v>
      </c>
      <c r="L31" s="102"/>
      <c r="M31" s="12"/>
      <c r="N31" s="101">
        <f>N30*O30</f>
        <v>2000</v>
      </c>
      <c r="O31" s="102"/>
      <c r="P31" s="12"/>
      <c r="Q31" s="101">
        <f>Q30*R30</f>
        <v>2000</v>
      </c>
      <c r="R31" s="102"/>
      <c r="S31" s="12"/>
      <c r="T31" s="106">
        <f>SUM(E31:Q31)</f>
        <v>10000</v>
      </c>
      <c r="U31" s="107"/>
      <c r="W31" s="101">
        <f>W30*X30</f>
        <v>2000</v>
      </c>
      <c r="X31" s="102"/>
      <c r="Y31" s="7"/>
      <c r="Z31" s="101">
        <f>Z30*AA30</f>
        <v>2000</v>
      </c>
      <c r="AA31" s="102"/>
      <c r="AB31" s="12"/>
      <c r="AC31" s="101">
        <f>AC30*AD30</f>
        <v>2000</v>
      </c>
      <c r="AD31" s="102"/>
      <c r="AE31" s="12"/>
      <c r="AF31" s="101">
        <f>AF30*AG30</f>
        <v>2000</v>
      </c>
      <c r="AG31" s="102"/>
      <c r="AH31" s="12"/>
      <c r="AI31" s="106">
        <f>SUM(W31:AF31)</f>
        <v>8000</v>
      </c>
      <c r="AJ31" s="107"/>
      <c r="AL31" s="101">
        <f>AL30*AM30</f>
        <v>2200</v>
      </c>
      <c r="AM31" s="102"/>
      <c r="AN31" s="7"/>
      <c r="AO31" s="101">
        <f>AO30*AP30</f>
        <v>2200</v>
      </c>
      <c r="AP31" s="102"/>
      <c r="AQ31" s="12"/>
      <c r="AR31" s="101">
        <f>AR30*AS30</f>
        <v>2200</v>
      </c>
      <c r="AS31" s="102"/>
      <c r="AT31" s="12"/>
      <c r="AU31" s="101">
        <f>AU30*AV30</f>
        <v>2200</v>
      </c>
      <c r="AV31" s="102"/>
      <c r="AW31" s="12"/>
      <c r="AX31" s="106">
        <f>SUM(AL31:AU31)</f>
        <v>8800</v>
      </c>
      <c r="AY31" s="107"/>
      <c r="BA31" s="101">
        <f>BA30*BB30</f>
        <v>2200</v>
      </c>
      <c r="BB31" s="102"/>
      <c r="BC31" s="7"/>
      <c r="BD31" s="101">
        <f>BD30*BE30</f>
        <v>2200</v>
      </c>
      <c r="BE31" s="102"/>
      <c r="BF31" s="12"/>
      <c r="BG31" s="101">
        <f>BG30*BH30</f>
        <v>2200</v>
      </c>
      <c r="BH31" s="102"/>
      <c r="BI31" s="12"/>
      <c r="BJ31" s="101">
        <f>BJ30*BK30</f>
        <v>2200</v>
      </c>
      <c r="BK31" s="102"/>
      <c r="BL31" s="12"/>
      <c r="BM31" s="106">
        <f>SUM(BA31:BJ31)</f>
        <v>8800</v>
      </c>
      <c r="BN31" s="107"/>
      <c r="BP31" s="101">
        <f>BP30*BQ30</f>
        <v>2200</v>
      </c>
      <c r="BQ31" s="102"/>
      <c r="BR31" s="7"/>
      <c r="BS31" s="101">
        <f>BS30*BT30</f>
        <v>2200</v>
      </c>
      <c r="BT31" s="102"/>
      <c r="BU31" s="12"/>
      <c r="BV31" s="101">
        <f>BV30*BW30</f>
        <v>2200</v>
      </c>
      <c r="BW31" s="102"/>
      <c r="BX31" s="12"/>
      <c r="BY31" s="101">
        <f>BY30*BZ30</f>
        <v>2200</v>
      </c>
      <c r="BZ31" s="102"/>
      <c r="CA31" s="12"/>
      <c r="CB31" s="101">
        <f>CB30*CC30</f>
        <v>2200</v>
      </c>
      <c r="CC31" s="102"/>
      <c r="CD31" s="12"/>
      <c r="CE31" s="106">
        <f>SUM(BP31:CB31)</f>
        <v>11000</v>
      </c>
      <c r="CF31" s="107"/>
      <c r="CH31" s="101">
        <f>CH30*CI30</f>
        <v>2500</v>
      </c>
      <c r="CI31" s="102"/>
      <c r="CJ31" s="7"/>
      <c r="CK31" s="101">
        <f>CK30*CL30</f>
        <v>2500</v>
      </c>
      <c r="CL31" s="102"/>
      <c r="CM31" s="12"/>
      <c r="CN31" s="101">
        <f>CN30*CO30</f>
        <v>2500</v>
      </c>
      <c r="CO31" s="102"/>
      <c r="CP31" s="12"/>
      <c r="CQ31" s="101">
        <f>CQ30*CR30</f>
        <v>2500</v>
      </c>
      <c r="CR31" s="102"/>
      <c r="CS31" s="12"/>
      <c r="CT31" s="106">
        <f>SUM(CH31:CQ31)</f>
        <v>10000</v>
      </c>
      <c r="CU31" s="107"/>
      <c r="CW31" s="101">
        <f>CW30*CX30</f>
        <v>2500</v>
      </c>
      <c r="CX31" s="102"/>
      <c r="CY31" s="7"/>
      <c r="CZ31" s="101">
        <f>CZ30*DA30</f>
        <v>2500</v>
      </c>
      <c r="DA31" s="102"/>
      <c r="DB31" s="12"/>
      <c r="DC31" s="101">
        <f>DC30*DD30</f>
        <v>2500</v>
      </c>
      <c r="DD31" s="102"/>
      <c r="DE31" s="12"/>
      <c r="DF31" s="101">
        <f>DF30*DG30</f>
        <v>2500</v>
      </c>
      <c r="DG31" s="102"/>
      <c r="DH31" s="12"/>
      <c r="DI31" s="106">
        <f>SUM(CW31:DF31)</f>
        <v>10000</v>
      </c>
      <c r="DJ31" s="107"/>
      <c r="DL31" s="101">
        <f>DL30*DM30</f>
        <v>2500</v>
      </c>
      <c r="DM31" s="102"/>
      <c r="DN31" s="7"/>
      <c r="DO31" s="101">
        <f>DO30*DP30</f>
        <v>2500</v>
      </c>
      <c r="DP31" s="102"/>
      <c r="DQ31" s="12"/>
      <c r="DR31" s="101">
        <f>DR30*DS30</f>
        <v>2500</v>
      </c>
      <c r="DS31" s="102"/>
      <c r="DT31" s="12"/>
      <c r="DU31" s="101">
        <f>DU30*DV30</f>
        <v>2500</v>
      </c>
      <c r="DV31" s="102"/>
      <c r="DW31" s="12"/>
      <c r="DX31" s="101">
        <f>DX30*DY30</f>
        <v>2500</v>
      </c>
      <c r="DY31" s="102"/>
      <c r="DZ31" s="12"/>
      <c r="EA31" s="106">
        <f>SUM(DL31:DX31)</f>
        <v>12500</v>
      </c>
      <c r="EB31" s="107"/>
      <c r="ED31" s="101">
        <f>ED30*EE30</f>
        <v>2500</v>
      </c>
      <c r="EE31" s="102"/>
      <c r="EF31" s="7"/>
      <c r="EG31" s="101">
        <f>EG30*EH30</f>
        <v>2500</v>
      </c>
      <c r="EH31" s="102"/>
      <c r="EI31" s="12"/>
      <c r="EJ31" s="101">
        <f>EJ30*EK30</f>
        <v>2500</v>
      </c>
      <c r="EK31" s="102"/>
      <c r="EL31" s="12"/>
      <c r="EM31" s="101">
        <f>EM30*EN30</f>
        <v>2500</v>
      </c>
      <c r="EN31" s="102"/>
      <c r="EO31" s="12"/>
      <c r="EP31" s="106">
        <f>SUM(ED31:EM31)</f>
        <v>10000</v>
      </c>
      <c r="EQ31" s="107"/>
      <c r="ES31" s="101">
        <f>ES30*ET30</f>
        <v>2500</v>
      </c>
      <c r="ET31" s="102"/>
      <c r="EU31" s="7"/>
      <c r="EV31" s="101">
        <f>EV30*EW30</f>
        <v>2500</v>
      </c>
      <c r="EW31" s="102"/>
      <c r="EX31" s="12"/>
      <c r="EY31" s="101">
        <f>EY30*EZ30</f>
        <v>2500</v>
      </c>
      <c r="EZ31" s="102"/>
      <c r="FA31" s="12"/>
      <c r="FB31" s="101">
        <f>FB30*FC30</f>
        <v>2500</v>
      </c>
      <c r="FC31" s="102"/>
      <c r="FD31" s="12"/>
      <c r="FE31" s="101">
        <f>FE30*FF30</f>
        <v>2500</v>
      </c>
      <c r="FF31" s="102"/>
      <c r="FG31" s="12"/>
      <c r="FH31" s="106">
        <f>SUM(ES31:FE31)</f>
        <v>12500</v>
      </c>
      <c r="FI31" s="107"/>
      <c r="FK31" s="101">
        <f>FK30*FL30</f>
        <v>2300</v>
      </c>
      <c r="FL31" s="102"/>
      <c r="FM31" s="7"/>
      <c r="FN31" s="101">
        <f>FN30*FO30</f>
        <v>2300</v>
      </c>
      <c r="FO31" s="102"/>
      <c r="FP31" s="12"/>
      <c r="FQ31" s="101">
        <f>FQ30*FR30</f>
        <v>2300</v>
      </c>
      <c r="FR31" s="102"/>
      <c r="FS31" s="12"/>
      <c r="FT31" s="101">
        <f>FT30*FU30</f>
        <v>2300</v>
      </c>
      <c r="FU31" s="102"/>
      <c r="FV31" s="12"/>
      <c r="FW31" s="106">
        <f>SUM(FK31:FT31)</f>
        <v>9200</v>
      </c>
      <c r="FX31" s="107"/>
      <c r="FZ31" s="101">
        <f>FZ30*GA30</f>
        <v>2200</v>
      </c>
      <c r="GA31" s="102"/>
      <c r="GB31" s="7"/>
      <c r="GC31" s="101">
        <f>GC30*GD30</f>
        <v>2200</v>
      </c>
      <c r="GD31" s="102"/>
      <c r="GE31" s="12"/>
      <c r="GF31" s="101">
        <f>GF30*GG30</f>
        <v>2200</v>
      </c>
      <c r="GG31" s="102"/>
      <c r="GH31" s="12"/>
      <c r="GI31" s="101">
        <f>GI30*GJ30</f>
        <v>2200</v>
      </c>
      <c r="GJ31" s="102"/>
      <c r="GK31" s="12"/>
      <c r="GL31" s="106">
        <f>SUM(FZ31:GI31)</f>
        <v>8800</v>
      </c>
      <c r="GM31" s="107"/>
      <c r="GO31" s="95">
        <f>T31+AI31+AX31+BM31+CE31+CT31+DI31+EA31+EP31+FH31+FW31+GL31</f>
        <v>119600</v>
      </c>
    </row>
    <row r="32" spans="1:197">
      <c r="T32" s="20"/>
      <c r="U32" s="20"/>
      <c r="AI32" s="20"/>
      <c r="AJ32" s="20"/>
      <c r="AX32" s="20"/>
      <c r="AY32" s="20"/>
      <c r="BM32" s="20"/>
      <c r="BN32" s="20"/>
      <c r="CE32" s="20"/>
      <c r="CF32" s="20"/>
      <c r="CT32" s="20"/>
      <c r="CU32" s="20"/>
      <c r="DI32" s="20"/>
      <c r="DJ32" s="20"/>
      <c r="EA32" s="20"/>
      <c r="EB32" s="20"/>
      <c r="EP32" s="20"/>
      <c r="EQ32" s="20"/>
      <c r="FH32" s="20"/>
      <c r="FI32" s="20"/>
      <c r="FW32" s="20"/>
      <c r="FX32" s="20"/>
      <c r="GL32" s="20"/>
      <c r="GM32" s="20"/>
      <c r="GO32" s="28" t="s">
        <v>0</v>
      </c>
    </row>
    <row r="33" spans="1:197" ht="15.75" thickBot="1">
      <c r="A33" s="1" t="s">
        <v>40</v>
      </c>
      <c r="B33" s="1" t="s">
        <v>41</v>
      </c>
      <c r="C33" s="8">
        <v>50</v>
      </c>
      <c r="E33" s="14">
        <v>35</v>
      </c>
      <c r="F33" s="15">
        <v>100</v>
      </c>
      <c r="G33" s="7"/>
      <c r="H33" s="14">
        <f>E33</f>
        <v>35</v>
      </c>
      <c r="I33" s="15">
        <v>100</v>
      </c>
      <c r="J33" s="7"/>
      <c r="K33" s="14">
        <f>E33</f>
        <v>35</v>
      </c>
      <c r="L33" s="15">
        <v>100</v>
      </c>
      <c r="M33" s="7"/>
      <c r="N33" s="14">
        <f>E33</f>
        <v>35</v>
      </c>
      <c r="O33" s="15">
        <v>100</v>
      </c>
      <c r="P33" s="7"/>
      <c r="Q33" s="14">
        <f>E33</f>
        <v>35</v>
      </c>
      <c r="R33" s="15">
        <v>100</v>
      </c>
      <c r="S33" s="7"/>
      <c r="T33" s="21">
        <f>T34/U33</f>
        <v>35</v>
      </c>
      <c r="U33" s="22">
        <f>F33+I33+L33+O33+R33</f>
        <v>500</v>
      </c>
      <c r="W33" s="14">
        <v>36</v>
      </c>
      <c r="X33" s="15">
        <v>150</v>
      </c>
      <c r="Y33" s="7"/>
      <c r="Z33" s="14">
        <f>W33</f>
        <v>36</v>
      </c>
      <c r="AA33" s="15">
        <v>150</v>
      </c>
      <c r="AB33" s="7"/>
      <c r="AC33" s="14">
        <f>W33</f>
        <v>36</v>
      </c>
      <c r="AD33" s="15">
        <v>150</v>
      </c>
      <c r="AE33" s="7"/>
      <c r="AF33" s="14">
        <f>W33</f>
        <v>36</v>
      </c>
      <c r="AG33" s="15">
        <v>150</v>
      </c>
      <c r="AH33" s="7"/>
      <c r="AI33" s="21">
        <f>AI34/AJ33</f>
        <v>36</v>
      </c>
      <c r="AJ33" s="22">
        <f>X33+AA33+AD33+AG33</f>
        <v>600</v>
      </c>
      <c r="AL33" s="14">
        <v>33</v>
      </c>
      <c r="AM33" s="15">
        <v>150</v>
      </c>
      <c r="AN33" s="7"/>
      <c r="AO33" s="14">
        <f>AL33</f>
        <v>33</v>
      </c>
      <c r="AP33" s="15">
        <v>150</v>
      </c>
      <c r="AQ33" s="7"/>
      <c r="AR33" s="14">
        <f>AL33</f>
        <v>33</v>
      </c>
      <c r="AS33" s="15">
        <v>150</v>
      </c>
      <c r="AT33" s="7"/>
      <c r="AU33" s="14">
        <f>AL33</f>
        <v>33</v>
      </c>
      <c r="AV33" s="15">
        <v>150</v>
      </c>
      <c r="AW33" s="7"/>
      <c r="AX33" s="21">
        <f>AX34/AY33</f>
        <v>33</v>
      </c>
      <c r="AY33" s="22">
        <f>AM33+AP33+AS33+AV33</f>
        <v>600</v>
      </c>
      <c r="BA33" s="14">
        <v>38</v>
      </c>
      <c r="BB33" s="15">
        <v>150</v>
      </c>
      <c r="BC33" s="7"/>
      <c r="BD33" s="14">
        <f>BA33</f>
        <v>38</v>
      </c>
      <c r="BE33" s="15">
        <v>150</v>
      </c>
      <c r="BF33" s="7"/>
      <c r="BG33" s="14">
        <f>BA33</f>
        <v>38</v>
      </c>
      <c r="BH33" s="15">
        <v>150</v>
      </c>
      <c r="BI33" s="7"/>
      <c r="BJ33" s="14">
        <f>BA33</f>
        <v>38</v>
      </c>
      <c r="BK33" s="15">
        <v>150</v>
      </c>
      <c r="BL33" s="7"/>
      <c r="BM33" s="21">
        <f>BM34/BN33</f>
        <v>38</v>
      </c>
      <c r="BN33" s="22">
        <f>BB33+BE33+BH33+BK33</f>
        <v>600</v>
      </c>
      <c r="BP33" s="14">
        <v>38</v>
      </c>
      <c r="BQ33" s="15">
        <v>150</v>
      </c>
      <c r="BR33" s="7"/>
      <c r="BS33" s="14">
        <f>BP33</f>
        <v>38</v>
      </c>
      <c r="BT33" s="15">
        <v>150</v>
      </c>
      <c r="BU33" s="7"/>
      <c r="BV33" s="14">
        <f>BP33</f>
        <v>38</v>
      </c>
      <c r="BW33" s="15">
        <v>150</v>
      </c>
      <c r="BX33" s="7"/>
      <c r="BY33" s="14">
        <f>BP33</f>
        <v>38</v>
      </c>
      <c r="BZ33" s="15">
        <v>100</v>
      </c>
      <c r="CA33" s="7"/>
      <c r="CB33" s="14">
        <f>BP33</f>
        <v>38</v>
      </c>
      <c r="CC33" s="15">
        <v>50</v>
      </c>
      <c r="CD33" s="7"/>
      <c r="CE33" s="21">
        <f>CE34/CF33</f>
        <v>38</v>
      </c>
      <c r="CF33" s="22">
        <f>BQ33+BT33+BW33+BZ33+CC33</f>
        <v>600</v>
      </c>
      <c r="CH33" s="14">
        <v>30</v>
      </c>
      <c r="CI33" s="15">
        <v>0</v>
      </c>
      <c r="CJ33" s="7"/>
      <c r="CK33" s="14">
        <f>CH33</f>
        <v>30</v>
      </c>
      <c r="CL33" s="15">
        <v>0</v>
      </c>
      <c r="CM33" s="7"/>
      <c r="CN33" s="14">
        <f>CH33</f>
        <v>30</v>
      </c>
      <c r="CO33" s="15">
        <v>0</v>
      </c>
      <c r="CP33" s="7"/>
      <c r="CQ33" s="14">
        <f>CH33</f>
        <v>30</v>
      </c>
      <c r="CR33" s="15">
        <v>0</v>
      </c>
      <c r="CS33" s="7"/>
      <c r="CT33" s="21" t="e">
        <f>CT34/CU33</f>
        <v>#DIV/0!</v>
      </c>
      <c r="CU33" s="22">
        <f>CI33+CL33+CO33+CR33</f>
        <v>0</v>
      </c>
      <c r="CW33" s="14">
        <v>36</v>
      </c>
      <c r="CX33" s="15">
        <v>0</v>
      </c>
      <c r="CY33" s="7"/>
      <c r="CZ33" s="14">
        <f>CW33</f>
        <v>36</v>
      </c>
      <c r="DA33" s="15">
        <v>0</v>
      </c>
      <c r="DB33" s="7"/>
      <c r="DC33" s="14">
        <f>CW33</f>
        <v>36</v>
      </c>
      <c r="DD33" s="15">
        <v>0</v>
      </c>
      <c r="DE33" s="7"/>
      <c r="DF33" s="14">
        <f>CW33</f>
        <v>36</v>
      </c>
      <c r="DG33" s="15">
        <v>0</v>
      </c>
      <c r="DH33" s="7"/>
      <c r="DI33" s="21" t="e">
        <f>DI34/DJ33</f>
        <v>#DIV/0!</v>
      </c>
      <c r="DJ33" s="22">
        <f>CX33+DA33+DD33+DG33</f>
        <v>0</v>
      </c>
      <c r="DL33" s="14">
        <v>41</v>
      </c>
      <c r="DM33" s="15">
        <v>0</v>
      </c>
      <c r="DN33" s="7"/>
      <c r="DO33" s="14">
        <f>DL33</f>
        <v>41</v>
      </c>
      <c r="DP33" s="15">
        <v>0</v>
      </c>
      <c r="DQ33" s="7"/>
      <c r="DR33" s="14">
        <f>DL33</f>
        <v>41</v>
      </c>
      <c r="DS33" s="15">
        <v>0</v>
      </c>
      <c r="DT33" s="7"/>
      <c r="DU33" s="14">
        <f>DL33</f>
        <v>41</v>
      </c>
      <c r="DV33" s="15">
        <v>0</v>
      </c>
      <c r="DW33" s="7"/>
      <c r="DX33" s="14">
        <f>DL33</f>
        <v>41</v>
      </c>
      <c r="DY33" s="15">
        <v>0</v>
      </c>
      <c r="DZ33" s="7"/>
      <c r="EA33" s="21" t="e">
        <f>EA34/EB33</f>
        <v>#DIV/0!</v>
      </c>
      <c r="EB33" s="22">
        <f>DM33+DP33+DS33+DV33+DY33</f>
        <v>0</v>
      </c>
      <c r="ED33" s="14">
        <v>37</v>
      </c>
      <c r="EE33" s="15">
        <v>0</v>
      </c>
      <c r="EF33" s="7"/>
      <c r="EG33" s="14">
        <f>ED33</f>
        <v>37</v>
      </c>
      <c r="EH33" s="15">
        <v>0</v>
      </c>
      <c r="EI33" s="7"/>
      <c r="EJ33" s="14">
        <f>ED33</f>
        <v>37</v>
      </c>
      <c r="EK33" s="15">
        <v>0</v>
      </c>
      <c r="EL33" s="7"/>
      <c r="EM33" s="14">
        <f>ED33</f>
        <v>37</v>
      </c>
      <c r="EN33" s="15">
        <v>0</v>
      </c>
      <c r="EO33" s="7"/>
      <c r="EP33" s="21" t="e">
        <f>EP34/EQ33</f>
        <v>#DIV/0!</v>
      </c>
      <c r="EQ33" s="22">
        <f>EE33+EH33+EK33+EN33</f>
        <v>0</v>
      </c>
      <c r="ES33" s="14">
        <v>35</v>
      </c>
      <c r="ET33" s="15">
        <v>75</v>
      </c>
      <c r="EU33" s="7"/>
      <c r="EV33" s="14">
        <f>ES33</f>
        <v>35</v>
      </c>
      <c r="EW33" s="15">
        <v>75</v>
      </c>
      <c r="EX33" s="7"/>
      <c r="EY33" s="14">
        <f>ES33</f>
        <v>35</v>
      </c>
      <c r="EZ33" s="15">
        <v>150</v>
      </c>
      <c r="FA33" s="7"/>
      <c r="FB33" s="14">
        <f>ES33</f>
        <v>35</v>
      </c>
      <c r="FC33" s="15">
        <v>150</v>
      </c>
      <c r="FD33" s="7"/>
      <c r="FE33" s="14">
        <f>ES33</f>
        <v>35</v>
      </c>
      <c r="FF33" s="15">
        <v>150</v>
      </c>
      <c r="FG33" s="7"/>
      <c r="FH33" s="21">
        <f>FH34/FI33</f>
        <v>35</v>
      </c>
      <c r="FI33" s="22">
        <f>ET33+EW33+EZ33+FC33+FF33</f>
        <v>600</v>
      </c>
      <c r="FK33" s="14">
        <v>35</v>
      </c>
      <c r="FL33" s="15">
        <v>100</v>
      </c>
      <c r="FM33" s="7"/>
      <c r="FN33" s="14">
        <f>FK33</f>
        <v>35</v>
      </c>
      <c r="FO33" s="15">
        <v>100</v>
      </c>
      <c r="FP33" s="7"/>
      <c r="FQ33" s="14">
        <f>FK33</f>
        <v>35</v>
      </c>
      <c r="FR33" s="15">
        <v>100</v>
      </c>
      <c r="FS33" s="7"/>
      <c r="FT33" s="14">
        <f>FK33</f>
        <v>35</v>
      </c>
      <c r="FU33" s="15">
        <v>100</v>
      </c>
      <c r="FV33" s="7"/>
      <c r="FW33" s="21">
        <f>FW34/FX33</f>
        <v>35</v>
      </c>
      <c r="FX33" s="22">
        <f>FL33+FO33+FR33+FU33</f>
        <v>400</v>
      </c>
      <c r="FZ33" s="14">
        <v>35</v>
      </c>
      <c r="GA33" s="15">
        <v>100</v>
      </c>
      <c r="GB33" s="7"/>
      <c r="GC33" s="14">
        <f>FZ33</f>
        <v>35</v>
      </c>
      <c r="GD33" s="15">
        <v>100</v>
      </c>
      <c r="GE33" s="7"/>
      <c r="GF33" s="14">
        <f>FZ33</f>
        <v>35</v>
      </c>
      <c r="GG33" s="15">
        <v>100</v>
      </c>
      <c r="GH33" s="7"/>
      <c r="GI33" s="14">
        <f>FZ33</f>
        <v>35</v>
      </c>
      <c r="GJ33" s="15">
        <v>100</v>
      </c>
      <c r="GK33" s="7"/>
      <c r="GL33" s="21">
        <f>GL34/GM33</f>
        <v>35</v>
      </c>
      <c r="GM33" s="22">
        <f>GA33+GD33+GG33+GJ33</f>
        <v>400</v>
      </c>
      <c r="GO33" s="28" t="s">
        <v>0</v>
      </c>
    </row>
    <row r="34" spans="1:197" ht="15.75" thickBot="1">
      <c r="E34" s="101">
        <f>E33*F33</f>
        <v>3500</v>
      </c>
      <c r="F34" s="102"/>
      <c r="G34" s="7"/>
      <c r="H34" s="101">
        <f>H33*I33</f>
        <v>3500</v>
      </c>
      <c r="I34" s="102"/>
      <c r="J34" s="12"/>
      <c r="K34" s="101">
        <f>K33*L33</f>
        <v>3500</v>
      </c>
      <c r="L34" s="102"/>
      <c r="M34" s="12"/>
      <c r="N34" s="101">
        <f>N33*O33</f>
        <v>3500</v>
      </c>
      <c r="O34" s="102"/>
      <c r="P34" s="12"/>
      <c r="Q34" s="101">
        <f>Q33*R33</f>
        <v>3500</v>
      </c>
      <c r="R34" s="102"/>
      <c r="S34" s="12"/>
      <c r="T34" s="106">
        <f>SUM(E34:Q34)</f>
        <v>17500</v>
      </c>
      <c r="U34" s="107"/>
      <c r="W34" s="101">
        <f>W33*X33</f>
        <v>5400</v>
      </c>
      <c r="X34" s="102"/>
      <c r="Y34" s="7"/>
      <c r="Z34" s="101">
        <f>Z33*AA33</f>
        <v>5400</v>
      </c>
      <c r="AA34" s="102"/>
      <c r="AB34" s="12"/>
      <c r="AC34" s="101">
        <f>AC33*AD33</f>
        <v>5400</v>
      </c>
      <c r="AD34" s="102"/>
      <c r="AE34" s="12"/>
      <c r="AF34" s="101">
        <f>AF33*AG33</f>
        <v>5400</v>
      </c>
      <c r="AG34" s="102"/>
      <c r="AH34" s="12"/>
      <c r="AI34" s="106">
        <f>SUM(W34:AF34)</f>
        <v>21600</v>
      </c>
      <c r="AJ34" s="107"/>
      <c r="AL34" s="101">
        <f>AL33*AM33</f>
        <v>4950</v>
      </c>
      <c r="AM34" s="102"/>
      <c r="AN34" s="7"/>
      <c r="AO34" s="101">
        <f>AO33*AP33</f>
        <v>4950</v>
      </c>
      <c r="AP34" s="102"/>
      <c r="AQ34" s="12"/>
      <c r="AR34" s="101">
        <f>AR33*AS33</f>
        <v>4950</v>
      </c>
      <c r="AS34" s="102"/>
      <c r="AT34" s="12"/>
      <c r="AU34" s="101">
        <f>AU33*AV33</f>
        <v>4950</v>
      </c>
      <c r="AV34" s="102"/>
      <c r="AW34" s="12"/>
      <c r="AX34" s="106">
        <f>SUM(AL34:AU34)</f>
        <v>19800</v>
      </c>
      <c r="AY34" s="107"/>
      <c r="BA34" s="101">
        <f>BA33*BB33</f>
        <v>5700</v>
      </c>
      <c r="BB34" s="102"/>
      <c r="BC34" s="7"/>
      <c r="BD34" s="101">
        <f>BD33*BE33</f>
        <v>5700</v>
      </c>
      <c r="BE34" s="102"/>
      <c r="BF34" s="12"/>
      <c r="BG34" s="101">
        <f>BG33*BH33</f>
        <v>5700</v>
      </c>
      <c r="BH34" s="102"/>
      <c r="BI34" s="12"/>
      <c r="BJ34" s="101">
        <f>BJ33*BK33</f>
        <v>5700</v>
      </c>
      <c r="BK34" s="102"/>
      <c r="BL34" s="12"/>
      <c r="BM34" s="106">
        <f>SUM(BA34:BJ34)</f>
        <v>22800</v>
      </c>
      <c r="BN34" s="107"/>
      <c r="BP34" s="101">
        <f>BP33*BQ33</f>
        <v>5700</v>
      </c>
      <c r="BQ34" s="102"/>
      <c r="BR34" s="7"/>
      <c r="BS34" s="101">
        <f>BS33*BT33</f>
        <v>5700</v>
      </c>
      <c r="BT34" s="102"/>
      <c r="BU34" s="12"/>
      <c r="BV34" s="101">
        <f>BV33*BW33</f>
        <v>5700</v>
      </c>
      <c r="BW34" s="102"/>
      <c r="BX34" s="12"/>
      <c r="BY34" s="101">
        <f>BY33*BZ33</f>
        <v>3800</v>
      </c>
      <c r="BZ34" s="102"/>
      <c r="CA34" s="12"/>
      <c r="CB34" s="101">
        <f>CB33*CC33</f>
        <v>1900</v>
      </c>
      <c r="CC34" s="102"/>
      <c r="CD34" s="12"/>
      <c r="CE34" s="106">
        <f>SUM(BP34:CB34)</f>
        <v>22800</v>
      </c>
      <c r="CF34" s="107"/>
      <c r="CH34" s="101">
        <f>CH33*CI33</f>
        <v>0</v>
      </c>
      <c r="CI34" s="102"/>
      <c r="CJ34" s="7"/>
      <c r="CK34" s="101">
        <f>CK33*CL33</f>
        <v>0</v>
      </c>
      <c r="CL34" s="102"/>
      <c r="CM34" s="12"/>
      <c r="CN34" s="101">
        <f>CN33*CO33</f>
        <v>0</v>
      </c>
      <c r="CO34" s="102"/>
      <c r="CP34" s="12"/>
      <c r="CQ34" s="101">
        <f>CQ33*CR33</f>
        <v>0</v>
      </c>
      <c r="CR34" s="102"/>
      <c r="CS34" s="12"/>
      <c r="CT34" s="106">
        <f>SUM(CH34:CQ34)</f>
        <v>0</v>
      </c>
      <c r="CU34" s="107"/>
      <c r="CW34" s="101">
        <f>CW33*CX33</f>
        <v>0</v>
      </c>
      <c r="CX34" s="102"/>
      <c r="CY34" s="7"/>
      <c r="CZ34" s="101">
        <f>CZ33*DA33</f>
        <v>0</v>
      </c>
      <c r="DA34" s="102"/>
      <c r="DB34" s="12"/>
      <c r="DC34" s="101">
        <f>DC33*DD33</f>
        <v>0</v>
      </c>
      <c r="DD34" s="102"/>
      <c r="DE34" s="12"/>
      <c r="DF34" s="101">
        <f>DF33*DG33</f>
        <v>0</v>
      </c>
      <c r="DG34" s="102"/>
      <c r="DH34" s="12"/>
      <c r="DI34" s="106">
        <f>SUM(CW34:DF34)</f>
        <v>0</v>
      </c>
      <c r="DJ34" s="107"/>
      <c r="DL34" s="101">
        <f>DL33*DM33</f>
        <v>0</v>
      </c>
      <c r="DM34" s="102"/>
      <c r="DN34" s="7"/>
      <c r="DO34" s="101">
        <f>DO33*DP33</f>
        <v>0</v>
      </c>
      <c r="DP34" s="102"/>
      <c r="DQ34" s="12"/>
      <c r="DR34" s="101">
        <f>DR33*DS33</f>
        <v>0</v>
      </c>
      <c r="DS34" s="102"/>
      <c r="DT34" s="12"/>
      <c r="DU34" s="101">
        <f>DU33*DV33</f>
        <v>0</v>
      </c>
      <c r="DV34" s="102"/>
      <c r="DW34" s="12"/>
      <c r="DX34" s="101">
        <f>DX33*DY33</f>
        <v>0</v>
      </c>
      <c r="DY34" s="102"/>
      <c r="DZ34" s="12"/>
      <c r="EA34" s="106">
        <f>SUM(DL34:DX34)</f>
        <v>0</v>
      </c>
      <c r="EB34" s="107"/>
      <c r="ED34" s="101">
        <f>ED33*EE33</f>
        <v>0</v>
      </c>
      <c r="EE34" s="102"/>
      <c r="EF34" s="7"/>
      <c r="EG34" s="101">
        <f>EG33*EH33</f>
        <v>0</v>
      </c>
      <c r="EH34" s="102"/>
      <c r="EI34" s="12"/>
      <c r="EJ34" s="101">
        <f>EJ33*EK33</f>
        <v>0</v>
      </c>
      <c r="EK34" s="102"/>
      <c r="EL34" s="12"/>
      <c r="EM34" s="101">
        <f>EM33*EN33</f>
        <v>0</v>
      </c>
      <c r="EN34" s="102"/>
      <c r="EO34" s="12"/>
      <c r="EP34" s="106">
        <f>SUM(ED34:EM34)</f>
        <v>0</v>
      </c>
      <c r="EQ34" s="107"/>
      <c r="ES34" s="101">
        <f>ES33*ET33</f>
        <v>2625</v>
      </c>
      <c r="ET34" s="102"/>
      <c r="EU34" s="7"/>
      <c r="EV34" s="101">
        <f>EV33*EW33</f>
        <v>2625</v>
      </c>
      <c r="EW34" s="102"/>
      <c r="EX34" s="12"/>
      <c r="EY34" s="101">
        <f>EY33*EZ33</f>
        <v>5250</v>
      </c>
      <c r="EZ34" s="102"/>
      <c r="FA34" s="12"/>
      <c r="FB34" s="101">
        <f>FB33*FC33</f>
        <v>5250</v>
      </c>
      <c r="FC34" s="102"/>
      <c r="FD34" s="12"/>
      <c r="FE34" s="101">
        <f>FE33*FF33</f>
        <v>5250</v>
      </c>
      <c r="FF34" s="102"/>
      <c r="FG34" s="12"/>
      <c r="FH34" s="106">
        <f>SUM(ES34:FE34)</f>
        <v>21000</v>
      </c>
      <c r="FI34" s="107"/>
      <c r="FK34" s="101">
        <f>FK33*FL33</f>
        <v>3500</v>
      </c>
      <c r="FL34" s="102"/>
      <c r="FM34" s="7"/>
      <c r="FN34" s="101">
        <f>FN33*FO33</f>
        <v>3500</v>
      </c>
      <c r="FO34" s="102"/>
      <c r="FP34" s="12"/>
      <c r="FQ34" s="101">
        <f>FQ33*FR33</f>
        <v>3500</v>
      </c>
      <c r="FR34" s="102"/>
      <c r="FS34" s="12"/>
      <c r="FT34" s="101">
        <f>FT33*FU33</f>
        <v>3500</v>
      </c>
      <c r="FU34" s="102"/>
      <c r="FV34" s="12"/>
      <c r="FW34" s="106">
        <f>SUM(FK34:FT34)</f>
        <v>14000</v>
      </c>
      <c r="FX34" s="107"/>
      <c r="FZ34" s="101">
        <f>FZ33*GA33</f>
        <v>3500</v>
      </c>
      <c r="GA34" s="102"/>
      <c r="GB34" s="7"/>
      <c r="GC34" s="101">
        <f>GC33*GD33</f>
        <v>3500</v>
      </c>
      <c r="GD34" s="102"/>
      <c r="GE34" s="12"/>
      <c r="GF34" s="101">
        <f>GF33*GG33</f>
        <v>3500</v>
      </c>
      <c r="GG34" s="102"/>
      <c r="GH34" s="12"/>
      <c r="GI34" s="101">
        <f>GI33*GJ33</f>
        <v>3500</v>
      </c>
      <c r="GJ34" s="102"/>
      <c r="GK34" s="12"/>
      <c r="GL34" s="106">
        <f>SUM(FZ34:GI34)</f>
        <v>14000</v>
      </c>
      <c r="GM34" s="107"/>
      <c r="GO34" s="95">
        <f>T34+AI34+AX34+BM34+CE34+CT34+DI34+EA34+EP34+FH34+FW34+GL34</f>
        <v>153500</v>
      </c>
    </row>
    <row r="35" spans="1:197">
      <c r="E35" s="11"/>
      <c r="F35" s="11"/>
      <c r="G35" s="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23"/>
      <c r="U35" s="23"/>
      <c r="W35" s="11"/>
      <c r="X35" s="11"/>
      <c r="Y35" s="6"/>
      <c r="Z35" s="11"/>
      <c r="AA35" s="11"/>
      <c r="AB35" s="11"/>
      <c r="AC35" s="11"/>
      <c r="AD35" s="11"/>
      <c r="AE35" s="11"/>
      <c r="AF35" s="11"/>
      <c r="AG35" s="11"/>
      <c r="AH35" s="11"/>
      <c r="AI35" s="23"/>
      <c r="AJ35" s="23"/>
      <c r="AL35" s="11"/>
      <c r="AM35" s="11"/>
      <c r="AN35" s="6"/>
      <c r="AO35" s="11"/>
      <c r="AP35" s="11"/>
      <c r="AQ35" s="11"/>
      <c r="AR35" s="11"/>
      <c r="AS35" s="11"/>
      <c r="AT35" s="11"/>
      <c r="AU35" s="11"/>
      <c r="AV35" s="11"/>
      <c r="AW35" s="11"/>
      <c r="AX35" s="23"/>
      <c r="AY35" s="23"/>
      <c r="BA35" s="11"/>
      <c r="BB35" s="11"/>
      <c r="BC35" s="6"/>
      <c r="BD35" s="11"/>
      <c r="BE35" s="11"/>
      <c r="BF35" s="11"/>
      <c r="BG35" s="11"/>
      <c r="BH35" s="11"/>
      <c r="BI35" s="11"/>
      <c r="BJ35" s="11"/>
      <c r="BK35" s="11"/>
      <c r="BL35" s="11"/>
      <c r="BM35" s="23"/>
      <c r="BN35" s="23"/>
      <c r="BP35" s="11"/>
      <c r="BQ35" s="11"/>
      <c r="BR35" s="6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23"/>
      <c r="CF35" s="23"/>
      <c r="CH35" s="11"/>
      <c r="CI35" s="11"/>
      <c r="CJ35" s="6"/>
      <c r="CK35" s="11"/>
      <c r="CL35" s="11"/>
      <c r="CM35" s="11"/>
      <c r="CN35" s="11"/>
      <c r="CO35" s="11"/>
      <c r="CP35" s="11"/>
      <c r="CQ35" s="11"/>
      <c r="CR35" s="11"/>
      <c r="CS35" s="11"/>
      <c r="CT35" s="23"/>
      <c r="CU35" s="23"/>
      <c r="CW35" s="11"/>
      <c r="CX35" s="11"/>
      <c r="CY35" s="6"/>
      <c r="CZ35" s="11"/>
      <c r="DA35" s="11"/>
      <c r="DB35" s="11"/>
      <c r="DC35" s="11"/>
      <c r="DD35" s="11"/>
      <c r="DE35" s="11"/>
      <c r="DF35" s="11"/>
      <c r="DG35" s="11"/>
      <c r="DH35" s="11"/>
      <c r="DI35" s="23"/>
      <c r="DJ35" s="23"/>
      <c r="DL35" s="11"/>
      <c r="DM35" s="11"/>
      <c r="DN35" s="6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23"/>
      <c r="EB35" s="23"/>
      <c r="ED35" s="11"/>
      <c r="EE35" s="11"/>
      <c r="EF35" s="6"/>
      <c r="EG35" s="11"/>
      <c r="EH35" s="11"/>
      <c r="EI35" s="11"/>
      <c r="EJ35" s="11"/>
      <c r="EK35" s="11"/>
      <c r="EL35" s="11"/>
      <c r="EM35" s="11"/>
      <c r="EN35" s="11"/>
      <c r="EO35" s="11"/>
      <c r="EP35" s="23"/>
      <c r="EQ35" s="23"/>
      <c r="ES35" s="11"/>
      <c r="ET35" s="11"/>
      <c r="EU35" s="6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23"/>
      <c r="FI35" s="23"/>
      <c r="FK35" s="11"/>
      <c r="FL35" s="11"/>
      <c r="FM35" s="6"/>
      <c r="FN35" s="11"/>
      <c r="FO35" s="11"/>
      <c r="FP35" s="11"/>
      <c r="FQ35" s="11"/>
      <c r="FR35" s="11"/>
      <c r="FS35" s="11"/>
      <c r="FT35" s="11"/>
      <c r="FU35" s="11"/>
      <c r="FV35" s="11"/>
      <c r="FW35" s="23"/>
      <c r="FX35" s="23"/>
      <c r="FZ35" s="11"/>
      <c r="GA35" s="11"/>
      <c r="GB35" s="6"/>
      <c r="GC35" s="11"/>
      <c r="GD35" s="11"/>
      <c r="GE35" s="11"/>
      <c r="GF35" s="11"/>
      <c r="GG35" s="11"/>
      <c r="GH35" s="11"/>
      <c r="GI35" s="11"/>
      <c r="GJ35" s="11"/>
      <c r="GK35" s="11"/>
      <c r="GL35" s="23"/>
      <c r="GM35" s="23"/>
      <c r="GO35" s="28" t="s">
        <v>0</v>
      </c>
    </row>
    <row r="36" spans="1:197" ht="15.75" thickBot="1">
      <c r="A36" s="1" t="s">
        <v>42</v>
      </c>
      <c r="B36" s="1" t="s">
        <v>43</v>
      </c>
      <c r="C36" s="8">
        <v>25</v>
      </c>
      <c r="E36" s="14">
        <v>28</v>
      </c>
      <c r="F36" s="15">
        <v>50</v>
      </c>
      <c r="G36" s="7"/>
      <c r="H36" s="14">
        <f>E36</f>
        <v>28</v>
      </c>
      <c r="I36" s="15">
        <v>50</v>
      </c>
      <c r="J36" s="7"/>
      <c r="K36" s="14">
        <f>E36</f>
        <v>28</v>
      </c>
      <c r="L36" s="15">
        <v>50</v>
      </c>
      <c r="M36" s="7"/>
      <c r="N36" s="14">
        <f>E36</f>
        <v>28</v>
      </c>
      <c r="O36" s="15">
        <v>50</v>
      </c>
      <c r="P36" s="7"/>
      <c r="Q36" s="14">
        <f>E36</f>
        <v>28</v>
      </c>
      <c r="R36" s="15">
        <v>50</v>
      </c>
      <c r="S36" s="7"/>
      <c r="T36" s="21">
        <f>T37/U36</f>
        <v>28</v>
      </c>
      <c r="U36" s="22">
        <f>F36+I36+L36+O36+R36</f>
        <v>250</v>
      </c>
      <c r="W36" s="14">
        <v>31</v>
      </c>
      <c r="X36" s="15">
        <v>50</v>
      </c>
      <c r="Y36" s="7"/>
      <c r="Z36" s="14">
        <f>W36</f>
        <v>31</v>
      </c>
      <c r="AA36" s="15">
        <v>50</v>
      </c>
      <c r="AB36" s="7"/>
      <c r="AC36" s="14">
        <f>W36</f>
        <v>31</v>
      </c>
      <c r="AD36" s="15">
        <v>50</v>
      </c>
      <c r="AE36" s="7"/>
      <c r="AF36" s="14">
        <f>W36</f>
        <v>31</v>
      </c>
      <c r="AG36" s="15">
        <v>50</v>
      </c>
      <c r="AH36" s="7"/>
      <c r="AI36" s="21">
        <f>AI37/AJ36</f>
        <v>31</v>
      </c>
      <c r="AJ36" s="22">
        <f>X36+AA36+AD36+AG36</f>
        <v>200</v>
      </c>
      <c r="AL36" s="14">
        <v>28</v>
      </c>
      <c r="AM36" s="15">
        <v>50</v>
      </c>
      <c r="AN36" s="7"/>
      <c r="AO36" s="14">
        <f>AL36</f>
        <v>28</v>
      </c>
      <c r="AP36" s="15">
        <v>50</v>
      </c>
      <c r="AQ36" s="7"/>
      <c r="AR36" s="14">
        <f>AL36</f>
        <v>28</v>
      </c>
      <c r="AS36" s="15">
        <v>50</v>
      </c>
      <c r="AT36" s="7"/>
      <c r="AU36" s="14">
        <f>AL36</f>
        <v>28</v>
      </c>
      <c r="AV36" s="15">
        <v>50</v>
      </c>
      <c r="AW36" s="7"/>
      <c r="AX36" s="21">
        <f>AX37/AY36</f>
        <v>28</v>
      </c>
      <c r="AY36" s="22">
        <f>AM36+AP36+AS36+AV36</f>
        <v>200</v>
      </c>
      <c r="BA36" s="14">
        <v>28</v>
      </c>
      <c r="BB36" s="15">
        <v>50</v>
      </c>
      <c r="BC36" s="7"/>
      <c r="BD36" s="14">
        <f>BA36</f>
        <v>28</v>
      </c>
      <c r="BE36" s="15">
        <v>50</v>
      </c>
      <c r="BF36" s="7"/>
      <c r="BG36" s="14">
        <f>BA36</f>
        <v>28</v>
      </c>
      <c r="BH36" s="15">
        <v>50</v>
      </c>
      <c r="BI36" s="7"/>
      <c r="BJ36" s="14">
        <f>BA36</f>
        <v>28</v>
      </c>
      <c r="BK36" s="15">
        <v>50</v>
      </c>
      <c r="BL36" s="7"/>
      <c r="BM36" s="21">
        <f>BM37/BN36</f>
        <v>28</v>
      </c>
      <c r="BN36" s="22">
        <f>BB36+BE36+BH36+BK36</f>
        <v>200</v>
      </c>
      <c r="BP36" s="14">
        <v>32</v>
      </c>
      <c r="BQ36" s="15">
        <v>50</v>
      </c>
      <c r="BR36" s="7"/>
      <c r="BS36" s="14">
        <f>BP36</f>
        <v>32</v>
      </c>
      <c r="BT36" s="15">
        <v>50</v>
      </c>
      <c r="BU36" s="7"/>
      <c r="BV36" s="14">
        <f>BP36</f>
        <v>32</v>
      </c>
      <c r="BW36" s="15">
        <v>50</v>
      </c>
      <c r="BX36" s="7"/>
      <c r="BY36" s="14">
        <f>BP36</f>
        <v>32</v>
      </c>
      <c r="BZ36" s="15">
        <v>50</v>
      </c>
      <c r="CA36" s="7"/>
      <c r="CB36" s="14">
        <f>BP36</f>
        <v>32</v>
      </c>
      <c r="CC36" s="15">
        <v>50</v>
      </c>
      <c r="CD36" s="7"/>
      <c r="CE36" s="21">
        <f>CE37/CF36</f>
        <v>32</v>
      </c>
      <c r="CF36" s="22">
        <f>BQ36+BT36+BW36+BZ36+CC36</f>
        <v>250</v>
      </c>
      <c r="CH36" s="14">
        <v>35</v>
      </c>
      <c r="CI36" s="15">
        <v>50</v>
      </c>
      <c r="CJ36" s="7"/>
      <c r="CK36" s="14">
        <f>CH36</f>
        <v>35</v>
      </c>
      <c r="CL36" s="15">
        <v>50</v>
      </c>
      <c r="CM36" s="7"/>
      <c r="CN36" s="14">
        <f>CH36</f>
        <v>35</v>
      </c>
      <c r="CO36" s="15">
        <v>50</v>
      </c>
      <c r="CP36" s="7"/>
      <c r="CQ36" s="14">
        <f>CH36</f>
        <v>35</v>
      </c>
      <c r="CR36" s="15">
        <v>50</v>
      </c>
      <c r="CS36" s="7"/>
      <c r="CT36" s="21">
        <f>CT37/CU36</f>
        <v>35</v>
      </c>
      <c r="CU36" s="22">
        <f>CI36+CL36+CO36+CR36</f>
        <v>200</v>
      </c>
      <c r="CW36" s="14">
        <v>40</v>
      </c>
      <c r="CX36" s="15">
        <v>50</v>
      </c>
      <c r="CY36" s="7"/>
      <c r="CZ36" s="14">
        <f>CW36</f>
        <v>40</v>
      </c>
      <c r="DA36" s="15">
        <v>50</v>
      </c>
      <c r="DB36" s="7"/>
      <c r="DC36" s="14">
        <f>CW36</f>
        <v>40</v>
      </c>
      <c r="DD36" s="15">
        <v>50</v>
      </c>
      <c r="DE36" s="7"/>
      <c r="DF36" s="14">
        <f>CW36</f>
        <v>40</v>
      </c>
      <c r="DG36" s="15">
        <v>50</v>
      </c>
      <c r="DH36" s="7"/>
      <c r="DI36" s="21">
        <f>DI37/DJ36</f>
        <v>40</v>
      </c>
      <c r="DJ36" s="22">
        <f>CX36+DA36+DD36+DG36</f>
        <v>200</v>
      </c>
      <c r="DL36" s="14">
        <v>40</v>
      </c>
      <c r="DM36" s="15">
        <v>50</v>
      </c>
      <c r="DN36" s="7"/>
      <c r="DO36" s="14">
        <f>DL36</f>
        <v>40</v>
      </c>
      <c r="DP36" s="15">
        <v>50</v>
      </c>
      <c r="DQ36" s="7"/>
      <c r="DR36" s="14">
        <f>DL36</f>
        <v>40</v>
      </c>
      <c r="DS36" s="15">
        <v>50</v>
      </c>
      <c r="DT36" s="7"/>
      <c r="DU36" s="14">
        <f>DL36</f>
        <v>40</v>
      </c>
      <c r="DV36" s="15">
        <v>50</v>
      </c>
      <c r="DW36" s="7"/>
      <c r="DX36" s="14">
        <f>DL36</f>
        <v>40</v>
      </c>
      <c r="DY36" s="15">
        <v>50</v>
      </c>
      <c r="DZ36" s="7"/>
      <c r="EA36" s="21">
        <f>EA37/EB36</f>
        <v>40</v>
      </c>
      <c r="EB36" s="22">
        <f>DM36+DP36+DS36+DV36+DY36</f>
        <v>250</v>
      </c>
      <c r="ED36" s="14">
        <v>37</v>
      </c>
      <c r="EE36" s="15">
        <v>50</v>
      </c>
      <c r="EF36" s="7"/>
      <c r="EG36" s="14">
        <f>ED36</f>
        <v>37</v>
      </c>
      <c r="EH36" s="15">
        <v>50</v>
      </c>
      <c r="EI36" s="7"/>
      <c r="EJ36" s="14">
        <f>ED36</f>
        <v>37</v>
      </c>
      <c r="EK36" s="15">
        <v>50</v>
      </c>
      <c r="EL36" s="7"/>
      <c r="EM36" s="14">
        <f>ED36</f>
        <v>37</v>
      </c>
      <c r="EN36" s="15">
        <v>50</v>
      </c>
      <c r="EO36" s="7"/>
      <c r="EP36" s="21">
        <f>EP37/EQ36</f>
        <v>37</v>
      </c>
      <c r="EQ36" s="22">
        <f>EE36+EH36+EK36+EN36</f>
        <v>200</v>
      </c>
      <c r="ES36" s="14">
        <v>36</v>
      </c>
      <c r="ET36" s="15">
        <v>50</v>
      </c>
      <c r="EU36" s="7"/>
      <c r="EV36" s="14">
        <f>ES36</f>
        <v>36</v>
      </c>
      <c r="EW36" s="15">
        <v>50</v>
      </c>
      <c r="EX36" s="7"/>
      <c r="EY36" s="14">
        <f>ES36</f>
        <v>36</v>
      </c>
      <c r="EZ36" s="15">
        <v>50</v>
      </c>
      <c r="FA36" s="7"/>
      <c r="FB36" s="14">
        <f>ES36</f>
        <v>36</v>
      </c>
      <c r="FC36" s="15">
        <v>50</v>
      </c>
      <c r="FD36" s="7"/>
      <c r="FE36" s="14">
        <f>ES36</f>
        <v>36</v>
      </c>
      <c r="FF36" s="15">
        <v>50</v>
      </c>
      <c r="FG36" s="7"/>
      <c r="FH36" s="21">
        <f>FH37/FI36</f>
        <v>36</v>
      </c>
      <c r="FI36" s="22">
        <f>ET36+EW36+EZ36+FC36+FF36</f>
        <v>250</v>
      </c>
      <c r="FK36" s="14">
        <v>34</v>
      </c>
      <c r="FL36" s="15">
        <v>50</v>
      </c>
      <c r="FM36" s="7"/>
      <c r="FN36" s="14">
        <f>FK36</f>
        <v>34</v>
      </c>
      <c r="FO36" s="15">
        <v>50</v>
      </c>
      <c r="FP36" s="7"/>
      <c r="FQ36" s="14">
        <f>FK36</f>
        <v>34</v>
      </c>
      <c r="FR36" s="15">
        <v>50</v>
      </c>
      <c r="FS36" s="7"/>
      <c r="FT36" s="14">
        <f>FK36</f>
        <v>34</v>
      </c>
      <c r="FU36" s="15">
        <v>50</v>
      </c>
      <c r="FV36" s="7"/>
      <c r="FW36" s="21">
        <f>FW37/FX36</f>
        <v>34</v>
      </c>
      <c r="FX36" s="22">
        <f>FL36+FO36+FR36+FU36</f>
        <v>200</v>
      </c>
      <c r="FZ36" s="14">
        <v>34</v>
      </c>
      <c r="GA36" s="15">
        <v>50</v>
      </c>
      <c r="GB36" s="7"/>
      <c r="GC36" s="14">
        <f>FZ36</f>
        <v>34</v>
      </c>
      <c r="GD36" s="15">
        <v>50</v>
      </c>
      <c r="GE36" s="7"/>
      <c r="GF36" s="14">
        <f>FZ36</f>
        <v>34</v>
      </c>
      <c r="GG36" s="15">
        <v>50</v>
      </c>
      <c r="GH36" s="7"/>
      <c r="GI36" s="14">
        <f>FZ36</f>
        <v>34</v>
      </c>
      <c r="GJ36" s="15">
        <v>50</v>
      </c>
      <c r="GK36" s="7"/>
      <c r="GL36" s="21">
        <f>GL37/GM36</f>
        <v>34</v>
      </c>
      <c r="GM36" s="22">
        <f>GA36+GD36+GG36+GJ36</f>
        <v>200</v>
      </c>
      <c r="GO36" s="28" t="s">
        <v>0</v>
      </c>
    </row>
    <row r="37" spans="1:197" ht="15.75" thickBot="1">
      <c r="E37" s="101">
        <f>E36*F36</f>
        <v>1400</v>
      </c>
      <c r="F37" s="102"/>
      <c r="G37" s="7"/>
      <c r="H37" s="101">
        <f>H36*I36</f>
        <v>1400</v>
      </c>
      <c r="I37" s="102"/>
      <c r="J37" s="12"/>
      <c r="K37" s="101">
        <f>K36*L36</f>
        <v>1400</v>
      </c>
      <c r="L37" s="102"/>
      <c r="M37" s="12"/>
      <c r="N37" s="101">
        <f>N36*O36</f>
        <v>1400</v>
      </c>
      <c r="O37" s="102"/>
      <c r="P37" s="12"/>
      <c r="Q37" s="101">
        <f>Q36*R36</f>
        <v>1400</v>
      </c>
      <c r="R37" s="102"/>
      <c r="S37" s="12"/>
      <c r="T37" s="106">
        <f>SUM(E37:Q37)</f>
        <v>7000</v>
      </c>
      <c r="U37" s="107"/>
      <c r="W37" s="101">
        <f>W36*X36</f>
        <v>1550</v>
      </c>
      <c r="X37" s="102"/>
      <c r="Y37" s="7"/>
      <c r="Z37" s="101">
        <f>Z36*AA36</f>
        <v>1550</v>
      </c>
      <c r="AA37" s="102"/>
      <c r="AB37" s="12"/>
      <c r="AC37" s="101">
        <f>AC36*AD36</f>
        <v>1550</v>
      </c>
      <c r="AD37" s="102"/>
      <c r="AE37" s="12"/>
      <c r="AF37" s="101">
        <f>AF36*AG36</f>
        <v>1550</v>
      </c>
      <c r="AG37" s="102"/>
      <c r="AH37" s="12"/>
      <c r="AI37" s="106">
        <f>SUM(W37:AF37)</f>
        <v>6200</v>
      </c>
      <c r="AJ37" s="107"/>
      <c r="AL37" s="101">
        <f>AL36*AM36</f>
        <v>1400</v>
      </c>
      <c r="AM37" s="102"/>
      <c r="AN37" s="7"/>
      <c r="AO37" s="101">
        <f>AO36*AP36</f>
        <v>1400</v>
      </c>
      <c r="AP37" s="102"/>
      <c r="AQ37" s="12"/>
      <c r="AR37" s="101">
        <f>AR36*AS36</f>
        <v>1400</v>
      </c>
      <c r="AS37" s="102"/>
      <c r="AT37" s="12"/>
      <c r="AU37" s="101">
        <f>AU36*AV36</f>
        <v>1400</v>
      </c>
      <c r="AV37" s="102"/>
      <c r="AW37" s="12"/>
      <c r="AX37" s="106">
        <f>SUM(AL37:AU37)</f>
        <v>5600</v>
      </c>
      <c r="AY37" s="107"/>
      <c r="BA37" s="101">
        <f>BA36*BB36</f>
        <v>1400</v>
      </c>
      <c r="BB37" s="102"/>
      <c r="BC37" s="7"/>
      <c r="BD37" s="101">
        <f>BD36*BE36</f>
        <v>1400</v>
      </c>
      <c r="BE37" s="102"/>
      <c r="BF37" s="12"/>
      <c r="BG37" s="101">
        <f>BG36*BH36</f>
        <v>1400</v>
      </c>
      <c r="BH37" s="102"/>
      <c r="BI37" s="12"/>
      <c r="BJ37" s="101">
        <f>BJ36*BK36</f>
        <v>1400</v>
      </c>
      <c r="BK37" s="102"/>
      <c r="BL37" s="12"/>
      <c r="BM37" s="106">
        <f>SUM(BA37:BJ37)</f>
        <v>5600</v>
      </c>
      <c r="BN37" s="107"/>
      <c r="BP37" s="101">
        <f>BP36*BQ36</f>
        <v>1600</v>
      </c>
      <c r="BQ37" s="102"/>
      <c r="BR37" s="7"/>
      <c r="BS37" s="101">
        <f>BS36*BT36</f>
        <v>1600</v>
      </c>
      <c r="BT37" s="102"/>
      <c r="BU37" s="12"/>
      <c r="BV37" s="101">
        <f>BV36*BW36</f>
        <v>1600</v>
      </c>
      <c r="BW37" s="102"/>
      <c r="BX37" s="12"/>
      <c r="BY37" s="101">
        <f>BY36*BZ36</f>
        <v>1600</v>
      </c>
      <c r="BZ37" s="102"/>
      <c r="CA37" s="12"/>
      <c r="CB37" s="101">
        <f>CB36*CC36</f>
        <v>1600</v>
      </c>
      <c r="CC37" s="102"/>
      <c r="CD37" s="12"/>
      <c r="CE37" s="106">
        <f>SUM(BP37:CB37)</f>
        <v>8000</v>
      </c>
      <c r="CF37" s="107"/>
      <c r="CH37" s="101">
        <f>CH36*CI36</f>
        <v>1750</v>
      </c>
      <c r="CI37" s="102"/>
      <c r="CJ37" s="7"/>
      <c r="CK37" s="101">
        <f>CK36*CL36</f>
        <v>1750</v>
      </c>
      <c r="CL37" s="102"/>
      <c r="CM37" s="12"/>
      <c r="CN37" s="101">
        <f>CN36*CO36</f>
        <v>1750</v>
      </c>
      <c r="CO37" s="102"/>
      <c r="CP37" s="12"/>
      <c r="CQ37" s="101">
        <f>CQ36*CR36</f>
        <v>1750</v>
      </c>
      <c r="CR37" s="102"/>
      <c r="CS37" s="12"/>
      <c r="CT37" s="106">
        <f>SUM(CH37:CQ37)</f>
        <v>7000</v>
      </c>
      <c r="CU37" s="107"/>
      <c r="CW37" s="101">
        <f>CW36*CX36</f>
        <v>2000</v>
      </c>
      <c r="CX37" s="102"/>
      <c r="CY37" s="7"/>
      <c r="CZ37" s="101">
        <f>CZ36*DA36</f>
        <v>2000</v>
      </c>
      <c r="DA37" s="102"/>
      <c r="DB37" s="12"/>
      <c r="DC37" s="101">
        <f>DC36*DD36</f>
        <v>2000</v>
      </c>
      <c r="DD37" s="102"/>
      <c r="DE37" s="12"/>
      <c r="DF37" s="101">
        <f>DF36*DG36</f>
        <v>2000</v>
      </c>
      <c r="DG37" s="102"/>
      <c r="DH37" s="12"/>
      <c r="DI37" s="106">
        <f>SUM(CW37:DF37)</f>
        <v>8000</v>
      </c>
      <c r="DJ37" s="107"/>
      <c r="DL37" s="101">
        <f>DL36*DM36</f>
        <v>2000</v>
      </c>
      <c r="DM37" s="102"/>
      <c r="DN37" s="7"/>
      <c r="DO37" s="101">
        <f>DO36*DP36</f>
        <v>2000</v>
      </c>
      <c r="DP37" s="102"/>
      <c r="DQ37" s="12"/>
      <c r="DR37" s="101">
        <f>DR36*DS36</f>
        <v>2000</v>
      </c>
      <c r="DS37" s="102"/>
      <c r="DT37" s="12"/>
      <c r="DU37" s="101">
        <f>DU36*DV36</f>
        <v>2000</v>
      </c>
      <c r="DV37" s="102"/>
      <c r="DW37" s="12"/>
      <c r="DX37" s="101">
        <f>DX36*DY36</f>
        <v>2000</v>
      </c>
      <c r="DY37" s="102"/>
      <c r="DZ37" s="12"/>
      <c r="EA37" s="106">
        <f>SUM(DL37:DX37)</f>
        <v>10000</v>
      </c>
      <c r="EB37" s="107"/>
      <c r="ED37" s="101">
        <f>ED36*EE36</f>
        <v>1850</v>
      </c>
      <c r="EE37" s="102"/>
      <c r="EF37" s="7"/>
      <c r="EG37" s="101">
        <f>EG36*EH36</f>
        <v>1850</v>
      </c>
      <c r="EH37" s="102"/>
      <c r="EI37" s="12"/>
      <c r="EJ37" s="101">
        <f>EJ36*EK36</f>
        <v>1850</v>
      </c>
      <c r="EK37" s="102"/>
      <c r="EL37" s="12"/>
      <c r="EM37" s="101">
        <f>EM36*EN36</f>
        <v>1850</v>
      </c>
      <c r="EN37" s="102"/>
      <c r="EO37" s="12"/>
      <c r="EP37" s="106">
        <f>SUM(ED37:EM37)</f>
        <v>7400</v>
      </c>
      <c r="EQ37" s="107"/>
      <c r="ES37" s="101">
        <f>ES36*ET36</f>
        <v>1800</v>
      </c>
      <c r="ET37" s="102"/>
      <c r="EU37" s="7"/>
      <c r="EV37" s="101">
        <f>EV36*EW36</f>
        <v>1800</v>
      </c>
      <c r="EW37" s="102"/>
      <c r="EX37" s="12"/>
      <c r="EY37" s="101">
        <f>EY36*EZ36</f>
        <v>1800</v>
      </c>
      <c r="EZ37" s="102"/>
      <c r="FA37" s="12"/>
      <c r="FB37" s="101">
        <f>FB36*FC36</f>
        <v>1800</v>
      </c>
      <c r="FC37" s="102"/>
      <c r="FD37" s="12"/>
      <c r="FE37" s="101">
        <f>FE36*FF36</f>
        <v>1800</v>
      </c>
      <c r="FF37" s="102"/>
      <c r="FG37" s="12"/>
      <c r="FH37" s="106">
        <f>SUM(ES37:FE37)</f>
        <v>9000</v>
      </c>
      <c r="FI37" s="107"/>
      <c r="FK37" s="101">
        <f>FK36*FL36</f>
        <v>1700</v>
      </c>
      <c r="FL37" s="102"/>
      <c r="FM37" s="7"/>
      <c r="FN37" s="101">
        <f>FN36*FO36</f>
        <v>1700</v>
      </c>
      <c r="FO37" s="102"/>
      <c r="FP37" s="12"/>
      <c r="FQ37" s="101">
        <f>FQ36*FR36</f>
        <v>1700</v>
      </c>
      <c r="FR37" s="102"/>
      <c r="FS37" s="12"/>
      <c r="FT37" s="101">
        <f>FT36*FU36</f>
        <v>1700</v>
      </c>
      <c r="FU37" s="102"/>
      <c r="FV37" s="12"/>
      <c r="FW37" s="106">
        <f>SUM(FK37:FT37)</f>
        <v>6800</v>
      </c>
      <c r="FX37" s="107"/>
      <c r="FZ37" s="101">
        <f>FZ36*GA36</f>
        <v>1700</v>
      </c>
      <c r="GA37" s="102"/>
      <c r="GB37" s="7"/>
      <c r="GC37" s="101">
        <f>GC36*GD36</f>
        <v>1700</v>
      </c>
      <c r="GD37" s="102"/>
      <c r="GE37" s="12"/>
      <c r="GF37" s="101">
        <f>GF36*GG36</f>
        <v>1700</v>
      </c>
      <c r="GG37" s="102"/>
      <c r="GH37" s="12"/>
      <c r="GI37" s="101">
        <f>GI36*GJ36</f>
        <v>1700</v>
      </c>
      <c r="GJ37" s="102"/>
      <c r="GK37" s="12"/>
      <c r="GL37" s="106">
        <f>SUM(FZ37:GI37)</f>
        <v>6800</v>
      </c>
      <c r="GM37" s="107"/>
      <c r="GO37" s="95">
        <f>T37+AI37+AX37+BM37+CE37+CT37+DI37+EA37+EP37+FH37+FW37+GL37</f>
        <v>87400</v>
      </c>
    </row>
    <row r="38" spans="1:197">
      <c r="E38" s="11"/>
      <c r="F38" s="11"/>
      <c r="G38" s="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0"/>
      <c r="U38" s="110"/>
      <c r="W38" s="11"/>
      <c r="X38" s="11"/>
      <c r="Y38" s="6"/>
      <c r="Z38" s="11"/>
      <c r="AA38" s="11"/>
      <c r="AB38" s="11"/>
      <c r="AC38" s="11"/>
      <c r="AD38" s="11"/>
      <c r="AE38" s="11"/>
      <c r="AF38" s="11"/>
      <c r="AG38" s="11"/>
      <c r="AH38" s="11"/>
      <c r="AI38" s="115"/>
      <c r="AJ38" s="115"/>
      <c r="AL38" s="11"/>
      <c r="AM38" s="11"/>
      <c r="AN38" s="6"/>
      <c r="AO38" s="11"/>
      <c r="AP38" s="11"/>
      <c r="AQ38" s="11"/>
      <c r="AR38" s="11"/>
      <c r="AS38" s="11"/>
      <c r="AT38" s="11"/>
      <c r="AU38" s="11"/>
      <c r="AV38" s="11"/>
      <c r="AW38" s="11"/>
      <c r="AX38" s="115"/>
      <c r="AY38" s="115"/>
      <c r="BA38" s="11"/>
      <c r="BB38" s="11"/>
      <c r="BC38" s="6"/>
      <c r="BD38" s="11"/>
      <c r="BE38" s="11"/>
      <c r="BF38" s="11"/>
      <c r="BG38" s="11"/>
      <c r="BH38" s="11"/>
      <c r="BI38" s="11"/>
      <c r="BJ38" s="11"/>
      <c r="BK38" s="11"/>
      <c r="BL38" s="11"/>
      <c r="BM38" s="115"/>
      <c r="BN38" s="115"/>
      <c r="BP38" s="11"/>
      <c r="BQ38" s="11"/>
      <c r="BR38" s="6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0"/>
      <c r="CF38" s="110"/>
      <c r="CH38" s="11"/>
      <c r="CI38" s="11"/>
      <c r="CJ38" s="6"/>
      <c r="CK38" s="11"/>
      <c r="CL38" s="11"/>
      <c r="CM38" s="11"/>
      <c r="CN38" s="11"/>
      <c r="CO38" s="11"/>
      <c r="CP38" s="11"/>
      <c r="CQ38" s="11"/>
      <c r="CR38" s="11"/>
      <c r="CS38" s="11"/>
      <c r="CT38" s="115"/>
      <c r="CU38" s="115"/>
      <c r="CW38" s="11"/>
      <c r="CX38" s="11"/>
      <c r="CY38" s="6"/>
      <c r="CZ38" s="11"/>
      <c r="DA38" s="11"/>
      <c r="DB38" s="11"/>
      <c r="DC38" s="11"/>
      <c r="DD38" s="11"/>
      <c r="DE38" s="11"/>
      <c r="DF38" s="11"/>
      <c r="DG38" s="11"/>
      <c r="DH38" s="11"/>
      <c r="DI38" s="115"/>
      <c r="DJ38" s="115"/>
      <c r="DL38" s="11"/>
      <c r="DM38" s="11"/>
      <c r="DN38" s="6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0"/>
      <c r="EB38" s="110"/>
      <c r="ED38" s="11"/>
      <c r="EE38" s="11"/>
      <c r="EF38" s="6"/>
      <c r="EG38" s="11"/>
      <c r="EH38" s="11"/>
      <c r="EI38" s="11"/>
      <c r="EJ38" s="11"/>
      <c r="EK38" s="11"/>
      <c r="EL38" s="11"/>
      <c r="EM38" s="11"/>
      <c r="EN38" s="11"/>
      <c r="EO38" s="11"/>
      <c r="EP38" s="115"/>
      <c r="EQ38" s="115"/>
      <c r="ES38" s="11"/>
      <c r="ET38" s="11"/>
      <c r="EU38" s="6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0"/>
      <c r="FI38" s="110"/>
      <c r="FK38" s="11"/>
      <c r="FL38" s="11"/>
      <c r="FM38" s="6"/>
      <c r="FN38" s="11"/>
      <c r="FO38" s="11"/>
      <c r="FP38" s="11"/>
      <c r="FQ38" s="11"/>
      <c r="FR38" s="11"/>
      <c r="FS38" s="11"/>
      <c r="FT38" s="11"/>
      <c r="FU38" s="11"/>
      <c r="FV38" s="11"/>
      <c r="FW38" s="115"/>
      <c r="FX38" s="115"/>
      <c r="FZ38" s="11"/>
      <c r="GA38" s="11"/>
      <c r="GB38" s="6"/>
      <c r="GC38" s="11"/>
      <c r="GD38" s="11"/>
      <c r="GE38" s="11"/>
      <c r="GF38" s="11"/>
      <c r="GG38" s="11"/>
      <c r="GH38" s="11"/>
      <c r="GI38" s="11"/>
      <c r="GJ38" s="11"/>
      <c r="GK38" s="11"/>
      <c r="GL38" s="115"/>
      <c r="GM38" s="115"/>
      <c r="GO38" s="28" t="s">
        <v>0</v>
      </c>
    </row>
    <row r="39" spans="1:197" ht="15.75" thickBot="1">
      <c r="A39" s="1" t="s">
        <v>44</v>
      </c>
      <c r="B39" s="1" t="s">
        <v>30</v>
      </c>
      <c r="C39" s="8">
        <v>50</v>
      </c>
      <c r="E39" s="14">
        <v>44</v>
      </c>
      <c r="F39" s="15">
        <v>0</v>
      </c>
      <c r="G39" s="7"/>
      <c r="H39" s="14">
        <f>E39</f>
        <v>44</v>
      </c>
      <c r="I39" s="15">
        <v>0</v>
      </c>
      <c r="J39" s="7"/>
      <c r="K39" s="14">
        <f>E39</f>
        <v>44</v>
      </c>
      <c r="L39" s="15">
        <v>0</v>
      </c>
      <c r="M39" s="7"/>
      <c r="N39" s="14">
        <f>E39</f>
        <v>44</v>
      </c>
      <c r="O39" s="15">
        <v>0</v>
      </c>
      <c r="P39" s="7"/>
      <c r="Q39" s="14">
        <f>E39</f>
        <v>44</v>
      </c>
      <c r="R39" s="15">
        <v>0</v>
      </c>
      <c r="S39" s="7"/>
      <c r="T39" s="21" t="e">
        <f>T40/U39</f>
        <v>#DIV/0!</v>
      </c>
      <c r="U39" s="22">
        <f>F39+I39+L39+O39+R39</f>
        <v>0</v>
      </c>
      <c r="W39" s="14">
        <v>40</v>
      </c>
      <c r="X39" s="15">
        <v>0</v>
      </c>
      <c r="Y39" s="7"/>
      <c r="Z39" s="14">
        <f>W39</f>
        <v>40</v>
      </c>
      <c r="AA39" s="15">
        <v>0</v>
      </c>
      <c r="AB39" s="7"/>
      <c r="AC39" s="14">
        <f>W39</f>
        <v>40</v>
      </c>
      <c r="AD39" s="15">
        <v>0</v>
      </c>
      <c r="AE39" s="7"/>
      <c r="AF39" s="14">
        <f>W39</f>
        <v>40</v>
      </c>
      <c r="AG39" s="15">
        <v>0</v>
      </c>
      <c r="AH39" s="7"/>
      <c r="AI39" s="21" t="e">
        <f>AI40/AJ39</f>
        <v>#DIV/0!</v>
      </c>
      <c r="AJ39" s="22">
        <f>X39+AA39+AD39+AG39</f>
        <v>0</v>
      </c>
      <c r="AL39" s="14">
        <v>37</v>
      </c>
      <c r="AM39" s="15">
        <v>0</v>
      </c>
      <c r="AN39" s="7"/>
      <c r="AO39" s="14">
        <f>AL39</f>
        <v>37</v>
      </c>
      <c r="AP39" s="15">
        <v>0</v>
      </c>
      <c r="AQ39" s="7"/>
      <c r="AR39" s="14">
        <f>AL39</f>
        <v>37</v>
      </c>
      <c r="AS39" s="15">
        <v>0</v>
      </c>
      <c r="AT39" s="7"/>
      <c r="AU39" s="14">
        <f>AL39</f>
        <v>37</v>
      </c>
      <c r="AV39" s="15">
        <v>0</v>
      </c>
      <c r="AW39" s="7"/>
      <c r="AX39" s="21" t="e">
        <f>AX40/AY39</f>
        <v>#DIV/0!</v>
      </c>
      <c r="AY39" s="22">
        <f>AM39+AP39+AS39+AV39</f>
        <v>0</v>
      </c>
      <c r="BA39" s="14">
        <v>35</v>
      </c>
      <c r="BB39" s="15">
        <v>25</v>
      </c>
      <c r="BC39" s="7"/>
      <c r="BD39" s="14">
        <f>BA39</f>
        <v>35</v>
      </c>
      <c r="BE39" s="15">
        <v>50</v>
      </c>
      <c r="BF39" s="7"/>
      <c r="BG39" s="14">
        <f>BA39</f>
        <v>35</v>
      </c>
      <c r="BH39" s="15">
        <v>75</v>
      </c>
      <c r="BI39" s="7"/>
      <c r="BJ39" s="14">
        <f>BA39</f>
        <v>35</v>
      </c>
      <c r="BK39" s="15">
        <v>75</v>
      </c>
      <c r="BL39" s="7"/>
      <c r="BM39" s="21">
        <f>BM40/BN39</f>
        <v>35</v>
      </c>
      <c r="BN39" s="22">
        <f>BB39+BE39+BH39+BK39</f>
        <v>225</v>
      </c>
      <c r="BP39" s="14">
        <v>32</v>
      </c>
      <c r="BQ39" s="15">
        <v>75</v>
      </c>
      <c r="BR39" s="7"/>
      <c r="BS39" s="14">
        <f>BP39</f>
        <v>32</v>
      </c>
      <c r="BT39" s="15">
        <v>75</v>
      </c>
      <c r="BU39" s="7"/>
      <c r="BV39" s="14">
        <f>BP39</f>
        <v>32</v>
      </c>
      <c r="BW39" s="15">
        <v>75</v>
      </c>
      <c r="BX39" s="7"/>
      <c r="BY39" s="14">
        <f>BP39</f>
        <v>32</v>
      </c>
      <c r="BZ39" s="15">
        <v>75</v>
      </c>
      <c r="CA39" s="7"/>
      <c r="CB39" s="14">
        <f>BP39</f>
        <v>32</v>
      </c>
      <c r="CC39" s="15">
        <v>75</v>
      </c>
      <c r="CD39" s="7"/>
      <c r="CE39" s="21">
        <f>CE40/CF39</f>
        <v>32</v>
      </c>
      <c r="CF39" s="22">
        <f>BQ39+BT39+BW39+BZ39+CC39</f>
        <v>375</v>
      </c>
      <c r="CH39" s="14">
        <v>30</v>
      </c>
      <c r="CI39" s="15">
        <v>100</v>
      </c>
      <c r="CJ39" s="7"/>
      <c r="CK39" s="14">
        <f>CH39</f>
        <v>30</v>
      </c>
      <c r="CL39" s="15">
        <v>100</v>
      </c>
      <c r="CM39" s="7"/>
      <c r="CN39" s="14">
        <f>CH39</f>
        <v>30</v>
      </c>
      <c r="CO39" s="15">
        <v>100</v>
      </c>
      <c r="CP39" s="7"/>
      <c r="CQ39" s="14">
        <f>CH39</f>
        <v>30</v>
      </c>
      <c r="CR39" s="15">
        <v>100</v>
      </c>
      <c r="CS39" s="7"/>
      <c r="CT39" s="21">
        <f>CT40/CU39</f>
        <v>30</v>
      </c>
      <c r="CU39" s="22">
        <f>CI39+CL39+CO39+CR39</f>
        <v>400</v>
      </c>
      <c r="CW39" s="14">
        <v>30</v>
      </c>
      <c r="CX39" s="15">
        <v>100</v>
      </c>
      <c r="CY39" s="7"/>
      <c r="CZ39" s="14">
        <f>CW39</f>
        <v>30</v>
      </c>
      <c r="DA39" s="15">
        <v>100</v>
      </c>
      <c r="DB39" s="7"/>
      <c r="DC39" s="14">
        <f>CW39</f>
        <v>30</v>
      </c>
      <c r="DD39" s="15">
        <v>100</v>
      </c>
      <c r="DE39" s="7"/>
      <c r="DF39" s="14">
        <f>CW39</f>
        <v>30</v>
      </c>
      <c r="DG39" s="15">
        <v>100</v>
      </c>
      <c r="DH39" s="7"/>
      <c r="DI39" s="21">
        <f>DI40/DJ39</f>
        <v>30</v>
      </c>
      <c r="DJ39" s="22">
        <f>CX39+DA39+DD39+DG39</f>
        <v>400</v>
      </c>
      <c r="DL39" s="14">
        <v>32</v>
      </c>
      <c r="DM39" s="15">
        <v>75</v>
      </c>
      <c r="DN39" s="7"/>
      <c r="DO39" s="14">
        <f>DL39</f>
        <v>32</v>
      </c>
      <c r="DP39" s="15">
        <v>75</v>
      </c>
      <c r="DQ39" s="7"/>
      <c r="DR39" s="14">
        <f>DL39</f>
        <v>32</v>
      </c>
      <c r="DS39" s="15">
        <v>75</v>
      </c>
      <c r="DT39" s="7"/>
      <c r="DU39" s="14">
        <f>DL39</f>
        <v>32</v>
      </c>
      <c r="DV39" s="15">
        <v>75</v>
      </c>
      <c r="DW39" s="7"/>
      <c r="DX39" s="14">
        <f>DL39</f>
        <v>32</v>
      </c>
      <c r="DY39" s="15">
        <v>75</v>
      </c>
      <c r="DZ39" s="7"/>
      <c r="EA39" s="21">
        <f>EA40/EB39</f>
        <v>32</v>
      </c>
      <c r="EB39" s="22">
        <f>DM39+DP39+DS39+DV39+DY39</f>
        <v>375</v>
      </c>
      <c r="ED39" s="14">
        <v>35</v>
      </c>
      <c r="EE39" s="15">
        <v>75</v>
      </c>
      <c r="EF39" s="7"/>
      <c r="EG39" s="14">
        <f>ED39</f>
        <v>35</v>
      </c>
      <c r="EH39" s="15">
        <v>75</v>
      </c>
      <c r="EI39" s="7"/>
      <c r="EJ39" s="14">
        <f>ED39</f>
        <v>35</v>
      </c>
      <c r="EK39" s="15">
        <v>75</v>
      </c>
      <c r="EL39" s="7"/>
      <c r="EM39" s="14">
        <f>ED39</f>
        <v>35</v>
      </c>
      <c r="EN39" s="15">
        <v>75</v>
      </c>
      <c r="EO39" s="7"/>
      <c r="EP39" s="21">
        <f>EP40/EQ39</f>
        <v>35</v>
      </c>
      <c r="EQ39" s="22">
        <f>EE39+EH39+EK39+EN39</f>
        <v>300</v>
      </c>
      <c r="ES39" s="14">
        <v>38</v>
      </c>
      <c r="ET39" s="15">
        <v>75</v>
      </c>
      <c r="EU39" s="7"/>
      <c r="EV39" s="14">
        <f>ES39</f>
        <v>38</v>
      </c>
      <c r="EW39" s="15">
        <v>75</v>
      </c>
      <c r="EX39" s="7"/>
      <c r="EY39" s="14">
        <f>ES39</f>
        <v>38</v>
      </c>
      <c r="EZ39" s="15">
        <v>75</v>
      </c>
      <c r="FA39" s="7"/>
      <c r="FB39" s="14">
        <f>ES39</f>
        <v>38</v>
      </c>
      <c r="FC39" s="15">
        <v>75</v>
      </c>
      <c r="FD39" s="7"/>
      <c r="FE39" s="14">
        <f>ES39</f>
        <v>38</v>
      </c>
      <c r="FF39" s="15">
        <v>75</v>
      </c>
      <c r="FG39" s="7"/>
      <c r="FH39" s="21">
        <f>FH40/FI39</f>
        <v>38</v>
      </c>
      <c r="FI39" s="22">
        <f>ET39+EW39+EZ39+FC39+FF39</f>
        <v>375</v>
      </c>
      <c r="FK39" s="14">
        <v>40</v>
      </c>
      <c r="FL39" s="15">
        <v>50</v>
      </c>
      <c r="FM39" s="7"/>
      <c r="FN39" s="14">
        <f>FK39</f>
        <v>40</v>
      </c>
      <c r="FO39" s="15">
        <v>50</v>
      </c>
      <c r="FP39" s="7"/>
      <c r="FQ39" s="14">
        <f>FK39</f>
        <v>40</v>
      </c>
      <c r="FR39" s="15">
        <v>50</v>
      </c>
      <c r="FS39" s="7"/>
      <c r="FT39" s="14">
        <f>FK39</f>
        <v>40</v>
      </c>
      <c r="FU39" s="15">
        <v>50</v>
      </c>
      <c r="FV39" s="7"/>
      <c r="FW39" s="21">
        <f>FW40/FX39</f>
        <v>40</v>
      </c>
      <c r="FX39" s="22">
        <f>FL39+FO39+FR39+FU39</f>
        <v>200</v>
      </c>
      <c r="FZ39" s="14">
        <v>44</v>
      </c>
      <c r="GA39" s="15">
        <v>50</v>
      </c>
      <c r="GB39" s="7"/>
      <c r="GC39" s="14">
        <f>FZ39</f>
        <v>44</v>
      </c>
      <c r="GD39" s="15">
        <v>50</v>
      </c>
      <c r="GE39" s="7"/>
      <c r="GF39" s="14">
        <f>FZ39</f>
        <v>44</v>
      </c>
      <c r="GG39" s="15">
        <v>50</v>
      </c>
      <c r="GH39" s="7"/>
      <c r="GI39" s="14">
        <f>FZ39</f>
        <v>44</v>
      </c>
      <c r="GJ39" s="15">
        <v>50</v>
      </c>
      <c r="GK39" s="7"/>
      <c r="GL39" s="21">
        <f>GL40/GM39</f>
        <v>44</v>
      </c>
      <c r="GM39" s="22">
        <f>GA39+GD39+GG39+GJ39</f>
        <v>200</v>
      </c>
      <c r="GO39" s="28" t="s">
        <v>0</v>
      </c>
    </row>
    <row r="40" spans="1:197" ht="15.75" thickBot="1">
      <c r="E40" s="101">
        <f>E39*F39</f>
        <v>0</v>
      </c>
      <c r="F40" s="102"/>
      <c r="G40" s="7"/>
      <c r="H40" s="101">
        <f>H39*I39</f>
        <v>0</v>
      </c>
      <c r="I40" s="102"/>
      <c r="J40" s="12"/>
      <c r="K40" s="101">
        <f>K39*L39</f>
        <v>0</v>
      </c>
      <c r="L40" s="102"/>
      <c r="M40" s="12"/>
      <c r="N40" s="101">
        <f>N39*O39</f>
        <v>0</v>
      </c>
      <c r="O40" s="102"/>
      <c r="P40" s="12"/>
      <c r="Q40" s="101">
        <f>Q39*R39</f>
        <v>0</v>
      </c>
      <c r="R40" s="102"/>
      <c r="S40" s="12"/>
      <c r="T40" s="106">
        <f>SUM(E40:Q40)</f>
        <v>0</v>
      </c>
      <c r="U40" s="107"/>
      <c r="W40" s="101">
        <f>W39*X39</f>
        <v>0</v>
      </c>
      <c r="X40" s="102"/>
      <c r="Y40" s="7"/>
      <c r="Z40" s="101">
        <f>Z39*AA39</f>
        <v>0</v>
      </c>
      <c r="AA40" s="102"/>
      <c r="AB40" s="12"/>
      <c r="AC40" s="101">
        <f>AC39*AD39</f>
        <v>0</v>
      </c>
      <c r="AD40" s="102"/>
      <c r="AE40" s="12"/>
      <c r="AF40" s="101">
        <f>AF39*AG39</f>
        <v>0</v>
      </c>
      <c r="AG40" s="102"/>
      <c r="AH40" s="12"/>
      <c r="AI40" s="106">
        <f>SUM(W40:AF40)</f>
        <v>0</v>
      </c>
      <c r="AJ40" s="107"/>
      <c r="AL40" s="101">
        <f>AL39*AM39</f>
        <v>0</v>
      </c>
      <c r="AM40" s="102"/>
      <c r="AN40" s="7"/>
      <c r="AO40" s="101">
        <f>AO39*AP39</f>
        <v>0</v>
      </c>
      <c r="AP40" s="102"/>
      <c r="AQ40" s="12"/>
      <c r="AR40" s="101">
        <f>AR39*AS39</f>
        <v>0</v>
      </c>
      <c r="AS40" s="102"/>
      <c r="AT40" s="12"/>
      <c r="AU40" s="101">
        <f>AU39*AV39</f>
        <v>0</v>
      </c>
      <c r="AV40" s="102"/>
      <c r="AW40" s="12"/>
      <c r="AX40" s="106">
        <f>SUM(AL40:AU40)</f>
        <v>0</v>
      </c>
      <c r="AY40" s="107"/>
      <c r="BA40" s="101">
        <f>BA39*BB39</f>
        <v>875</v>
      </c>
      <c r="BB40" s="102"/>
      <c r="BC40" s="7"/>
      <c r="BD40" s="101">
        <f>BD39*BE39</f>
        <v>1750</v>
      </c>
      <c r="BE40" s="102"/>
      <c r="BF40" s="12"/>
      <c r="BG40" s="101">
        <f>BG39*BH39</f>
        <v>2625</v>
      </c>
      <c r="BH40" s="102"/>
      <c r="BI40" s="12"/>
      <c r="BJ40" s="101">
        <f>BJ39*BK39</f>
        <v>2625</v>
      </c>
      <c r="BK40" s="102"/>
      <c r="BL40" s="12"/>
      <c r="BM40" s="106">
        <f>SUM(BA40:BJ40)</f>
        <v>7875</v>
      </c>
      <c r="BN40" s="107"/>
      <c r="BP40" s="101">
        <f>BP39*BQ39</f>
        <v>2400</v>
      </c>
      <c r="BQ40" s="102"/>
      <c r="BR40" s="7"/>
      <c r="BS40" s="101">
        <f>BS39*BT39</f>
        <v>2400</v>
      </c>
      <c r="BT40" s="102"/>
      <c r="BU40" s="12"/>
      <c r="BV40" s="101">
        <f>BV39*BW39</f>
        <v>2400</v>
      </c>
      <c r="BW40" s="102"/>
      <c r="BX40" s="12"/>
      <c r="BY40" s="101">
        <f>BY39*BZ39</f>
        <v>2400</v>
      </c>
      <c r="BZ40" s="102"/>
      <c r="CA40" s="12"/>
      <c r="CB40" s="101">
        <f>CB39*CC39</f>
        <v>2400</v>
      </c>
      <c r="CC40" s="102"/>
      <c r="CD40" s="12"/>
      <c r="CE40" s="106">
        <f>SUM(BP40:CB40)</f>
        <v>12000</v>
      </c>
      <c r="CF40" s="107"/>
      <c r="CH40" s="101">
        <f>CH39*CI39</f>
        <v>3000</v>
      </c>
      <c r="CI40" s="102"/>
      <c r="CJ40" s="7"/>
      <c r="CK40" s="101">
        <f>CK39*CL39</f>
        <v>3000</v>
      </c>
      <c r="CL40" s="102"/>
      <c r="CM40" s="12"/>
      <c r="CN40" s="101">
        <f>CN39*CO39</f>
        <v>3000</v>
      </c>
      <c r="CO40" s="102"/>
      <c r="CP40" s="12"/>
      <c r="CQ40" s="101">
        <f>CQ39*CR39</f>
        <v>3000</v>
      </c>
      <c r="CR40" s="102"/>
      <c r="CS40" s="12"/>
      <c r="CT40" s="106">
        <f>SUM(CH40:CQ40)</f>
        <v>12000</v>
      </c>
      <c r="CU40" s="107"/>
      <c r="CW40" s="101">
        <f>CW39*CX39</f>
        <v>3000</v>
      </c>
      <c r="CX40" s="102"/>
      <c r="CY40" s="7"/>
      <c r="CZ40" s="101">
        <f>CZ39*DA39</f>
        <v>3000</v>
      </c>
      <c r="DA40" s="102"/>
      <c r="DB40" s="12"/>
      <c r="DC40" s="101">
        <f>DC39*DD39</f>
        <v>3000</v>
      </c>
      <c r="DD40" s="102"/>
      <c r="DE40" s="12"/>
      <c r="DF40" s="101">
        <f>DF39*DG39</f>
        <v>3000</v>
      </c>
      <c r="DG40" s="102"/>
      <c r="DH40" s="12"/>
      <c r="DI40" s="106">
        <f>SUM(CW40:DF40)</f>
        <v>12000</v>
      </c>
      <c r="DJ40" s="107"/>
      <c r="DL40" s="101">
        <f>DL39*DM39</f>
        <v>2400</v>
      </c>
      <c r="DM40" s="102"/>
      <c r="DN40" s="7"/>
      <c r="DO40" s="101">
        <f>DO39*DP39</f>
        <v>2400</v>
      </c>
      <c r="DP40" s="102"/>
      <c r="DQ40" s="12"/>
      <c r="DR40" s="101">
        <f>DR39*DS39</f>
        <v>2400</v>
      </c>
      <c r="DS40" s="102"/>
      <c r="DT40" s="12"/>
      <c r="DU40" s="101">
        <f>DU39*DV39</f>
        <v>2400</v>
      </c>
      <c r="DV40" s="102"/>
      <c r="DW40" s="12"/>
      <c r="DX40" s="101">
        <f>DX39*DY39</f>
        <v>2400</v>
      </c>
      <c r="DY40" s="102"/>
      <c r="DZ40" s="12"/>
      <c r="EA40" s="106">
        <f>SUM(DL40:DX40)</f>
        <v>12000</v>
      </c>
      <c r="EB40" s="107"/>
      <c r="ED40" s="101">
        <f>ED39*EE39</f>
        <v>2625</v>
      </c>
      <c r="EE40" s="102"/>
      <c r="EF40" s="7"/>
      <c r="EG40" s="101">
        <f>EG39*EH39</f>
        <v>2625</v>
      </c>
      <c r="EH40" s="102"/>
      <c r="EI40" s="12"/>
      <c r="EJ40" s="101">
        <f>EJ39*EK39</f>
        <v>2625</v>
      </c>
      <c r="EK40" s="102"/>
      <c r="EL40" s="12"/>
      <c r="EM40" s="101">
        <f>EM39*EN39</f>
        <v>2625</v>
      </c>
      <c r="EN40" s="102"/>
      <c r="EO40" s="12"/>
      <c r="EP40" s="106">
        <f>SUM(ED40:EM40)</f>
        <v>10500</v>
      </c>
      <c r="EQ40" s="107"/>
      <c r="ES40" s="101">
        <f>ES39*ET39</f>
        <v>2850</v>
      </c>
      <c r="ET40" s="102"/>
      <c r="EU40" s="7"/>
      <c r="EV40" s="101">
        <f>EV39*EW39</f>
        <v>2850</v>
      </c>
      <c r="EW40" s="102"/>
      <c r="EX40" s="12"/>
      <c r="EY40" s="101">
        <f>EY39*EZ39</f>
        <v>2850</v>
      </c>
      <c r="EZ40" s="102"/>
      <c r="FA40" s="12"/>
      <c r="FB40" s="101">
        <f>FB39*FC39</f>
        <v>2850</v>
      </c>
      <c r="FC40" s="102"/>
      <c r="FD40" s="12"/>
      <c r="FE40" s="101">
        <f>FE39*FF39</f>
        <v>2850</v>
      </c>
      <c r="FF40" s="102"/>
      <c r="FG40" s="12"/>
      <c r="FH40" s="106">
        <f>SUM(ES40:FE40)</f>
        <v>14250</v>
      </c>
      <c r="FI40" s="107"/>
      <c r="FK40" s="101">
        <f>FK39*FL39</f>
        <v>2000</v>
      </c>
      <c r="FL40" s="102"/>
      <c r="FM40" s="7"/>
      <c r="FN40" s="101">
        <f>FN39*FO39</f>
        <v>2000</v>
      </c>
      <c r="FO40" s="102"/>
      <c r="FP40" s="12"/>
      <c r="FQ40" s="101">
        <f>FQ39*FR39</f>
        <v>2000</v>
      </c>
      <c r="FR40" s="102"/>
      <c r="FS40" s="12"/>
      <c r="FT40" s="101">
        <f>FT39*FU39</f>
        <v>2000</v>
      </c>
      <c r="FU40" s="102"/>
      <c r="FV40" s="12"/>
      <c r="FW40" s="106">
        <f>SUM(FK40:FT40)</f>
        <v>8000</v>
      </c>
      <c r="FX40" s="107"/>
      <c r="FZ40" s="101">
        <f>FZ39*GA39</f>
        <v>2200</v>
      </c>
      <c r="GA40" s="102"/>
      <c r="GB40" s="7"/>
      <c r="GC40" s="101">
        <f>GC39*GD39</f>
        <v>2200</v>
      </c>
      <c r="GD40" s="102"/>
      <c r="GE40" s="12"/>
      <c r="GF40" s="101">
        <f>GF39*GG39</f>
        <v>2200</v>
      </c>
      <c r="GG40" s="102"/>
      <c r="GH40" s="12"/>
      <c r="GI40" s="101">
        <f>GI39*GJ39</f>
        <v>2200</v>
      </c>
      <c r="GJ40" s="102"/>
      <c r="GK40" s="12"/>
      <c r="GL40" s="106">
        <f>SUM(FZ40:GI40)</f>
        <v>8800</v>
      </c>
      <c r="GM40" s="107"/>
      <c r="GO40" s="95">
        <f>T40+AI40+AX40+BM40+CE40+CT40+DI40+EA40+EP40+FH40+FW40+GL40</f>
        <v>97425</v>
      </c>
    </row>
    <row r="41" spans="1:197">
      <c r="E41" s="11"/>
      <c r="F41" s="11"/>
      <c r="G41" s="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23"/>
      <c r="U41" s="23"/>
      <c r="W41" s="11"/>
      <c r="X41" s="11"/>
      <c r="Y41" s="6"/>
      <c r="Z41" s="11"/>
      <c r="AA41" s="11"/>
      <c r="AB41" s="11"/>
      <c r="AC41" s="11"/>
      <c r="AD41" s="11"/>
      <c r="AE41" s="11"/>
      <c r="AF41" s="11"/>
      <c r="AG41" s="11"/>
      <c r="AH41" s="11"/>
      <c r="AI41" s="23"/>
      <c r="AJ41" s="23"/>
      <c r="AL41" s="11"/>
      <c r="AM41" s="11"/>
      <c r="AN41" s="6"/>
      <c r="AO41" s="11"/>
      <c r="AP41" s="11"/>
      <c r="AQ41" s="11"/>
      <c r="AR41" s="11"/>
      <c r="AS41" s="11"/>
      <c r="AT41" s="11"/>
      <c r="AU41" s="11"/>
      <c r="AV41" s="11"/>
      <c r="AW41" s="11"/>
      <c r="AX41" s="23"/>
      <c r="AY41" s="23"/>
      <c r="BA41" s="11"/>
      <c r="BB41" s="11"/>
      <c r="BC41" s="6"/>
      <c r="BD41" s="11"/>
      <c r="BE41" s="11"/>
      <c r="BF41" s="11"/>
      <c r="BG41" s="11"/>
      <c r="BH41" s="11"/>
      <c r="BI41" s="11"/>
      <c r="BJ41" s="11"/>
      <c r="BK41" s="11"/>
      <c r="BL41" s="11"/>
      <c r="BM41" s="23"/>
      <c r="BN41" s="23"/>
      <c r="BP41" s="11"/>
      <c r="BQ41" s="11"/>
      <c r="BR41" s="6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23"/>
      <c r="CF41" s="23"/>
      <c r="CH41" s="11"/>
      <c r="CI41" s="11"/>
      <c r="CJ41" s="6"/>
      <c r="CK41" s="11"/>
      <c r="CL41" s="11"/>
      <c r="CM41" s="11"/>
      <c r="CN41" s="11"/>
      <c r="CO41" s="11"/>
      <c r="CP41" s="11"/>
      <c r="CQ41" s="11"/>
      <c r="CR41" s="11"/>
      <c r="CS41" s="11"/>
      <c r="CT41" s="23"/>
      <c r="CU41" s="23"/>
      <c r="CW41" s="11"/>
      <c r="CX41" s="11"/>
      <c r="CY41" s="6"/>
      <c r="CZ41" s="11"/>
      <c r="DA41" s="11"/>
      <c r="DB41" s="11"/>
      <c r="DC41" s="11"/>
      <c r="DD41" s="11"/>
      <c r="DE41" s="11"/>
      <c r="DF41" s="11"/>
      <c r="DG41" s="11"/>
      <c r="DH41" s="11"/>
      <c r="DI41" s="23"/>
      <c r="DJ41" s="23"/>
      <c r="DL41" s="11"/>
      <c r="DM41" s="11"/>
      <c r="DN41" s="6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23"/>
      <c r="EB41" s="23"/>
      <c r="ED41" s="11"/>
      <c r="EE41" s="11"/>
      <c r="EF41" s="6"/>
      <c r="EG41" s="11"/>
      <c r="EH41" s="11"/>
      <c r="EI41" s="11"/>
      <c r="EJ41" s="11"/>
      <c r="EK41" s="11"/>
      <c r="EL41" s="11"/>
      <c r="EM41" s="11"/>
      <c r="EN41" s="11"/>
      <c r="EO41" s="11"/>
      <c r="EP41" s="23"/>
      <c r="EQ41" s="23"/>
      <c r="ES41" s="11"/>
      <c r="ET41" s="11"/>
      <c r="EU41" s="6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23"/>
      <c r="FI41" s="23"/>
      <c r="FK41" s="11"/>
      <c r="FL41" s="11"/>
      <c r="FM41" s="6"/>
      <c r="FN41" s="11"/>
      <c r="FO41" s="11"/>
      <c r="FP41" s="11"/>
      <c r="FQ41" s="11"/>
      <c r="FR41" s="11"/>
      <c r="FS41" s="11"/>
      <c r="FT41" s="11"/>
      <c r="FU41" s="11"/>
      <c r="FV41" s="11"/>
      <c r="FW41" s="23"/>
      <c r="FX41" s="23"/>
      <c r="FZ41" s="11"/>
      <c r="GA41" s="11"/>
      <c r="GB41" s="6"/>
      <c r="GC41" s="11"/>
      <c r="GD41" s="11"/>
      <c r="GE41" s="11"/>
      <c r="GF41" s="11"/>
      <c r="GG41" s="11"/>
      <c r="GH41" s="11"/>
      <c r="GI41" s="11"/>
      <c r="GJ41" s="11"/>
      <c r="GK41" s="11"/>
      <c r="GL41" s="23"/>
      <c r="GM41" s="23"/>
      <c r="GO41" s="28" t="s">
        <v>0</v>
      </c>
    </row>
    <row r="42" spans="1:197" ht="15.75" thickBot="1">
      <c r="A42" s="1" t="s">
        <v>45</v>
      </c>
      <c r="B42" s="1" t="s">
        <v>46</v>
      </c>
      <c r="C42" s="8">
        <v>25</v>
      </c>
      <c r="E42" s="14">
        <v>30</v>
      </c>
      <c r="F42" s="15">
        <v>50</v>
      </c>
      <c r="G42" s="7"/>
      <c r="H42" s="14">
        <f>E42</f>
        <v>30</v>
      </c>
      <c r="I42" s="15">
        <v>50</v>
      </c>
      <c r="J42" s="7"/>
      <c r="K42" s="14">
        <f>E42</f>
        <v>30</v>
      </c>
      <c r="L42" s="15">
        <v>50</v>
      </c>
      <c r="M42" s="7"/>
      <c r="N42" s="14">
        <f>E42</f>
        <v>30</v>
      </c>
      <c r="O42" s="15">
        <v>50</v>
      </c>
      <c r="P42" s="7"/>
      <c r="Q42" s="14">
        <f>E42</f>
        <v>30</v>
      </c>
      <c r="R42" s="15">
        <v>50</v>
      </c>
      <c r="S42" s="7"/>
      <c r="T42" s="21">
        <f>T43/U42</f>
        <v>30</v>
      </c>
      <c r="U42" s="22">
        <f>F42+I42+L42+O42+R42</f>
        <v>250</v>
      </c>
      <c r="W42" s="14">
        <v>30</v>
      </c>
      <c r="X42" s="15">
        <v>50</v>
      </c>
      <c r="Y42" s="7"/>
      <c r="Z42" s="14">
        <f>W42</f>
        <v>30</v>
      </c>
      <c r="AA42" s="15">
        <v>50</v>
      </c>
      <c r="AB42" s="7"/>
      <c r="AC42" s="14">
        <f>W42</f>
        <v>30</v>
      </c>
      <c r="AD42" s="15">
        <v>50</v>
      </c>
      <c r="AE42" s="7"/>
      <c r="AF42" s="14">
        <f>W42</f>
        <v>30</v>
      </c>
      <c r="AG42" s="15">
        <v>50</v>
      </c>
      <c r="AH42" s="7"/>
      <c r="AI42" s="21">
        <f>AI43/AJ42</f>
        <v>30</v>
      </c>
      <c r="AJ42" s="22">
        <f>X42+AA42+AD42+AG42</f>
        <v>200</v>
      </c>
      <c r="AL42" s="14">
        <v>28</v>
      </c>
      <c r="AM42" s="15">
        <v>50</v>
      </c>
      <c r="AN42" s="7"/>
      <c r="AO42" s="14">
        <f>AL42</f>
        <v>28</v>
      </c>
      <c r="AP42" s="15">
        <v>50</v>
      </c>
      <c r="AQ42" s="7"/>
      <c r="AR42" s="14">
        <f>AL42</f>
        <v>28</v>
      </c>
      <c r="AS42" s="15">
        <v>50</v>
      </c>
      <c r="AT42" s="7"/>
      <c r="AU42" s="14">
        <f>AL42</f>
        <v>28</v>
      </c>
      <c r="AV42" s="15">
        <v>50</v>
      </c>
      <c r="AW42" s="7"/>
      <c r="AX42" s="21">
        <f>AX43/AY42</f>
        <v>28</v>
      </c>
      <c r="AY42" s="22">
        <f>AM42+AP42+AS42+AV42</f>
        <v>200</v>
      </c>
      <c r="BA42" s="14">
        <v>28</v>
      </c>
      <c r="BB42" s="15">
        <v>50</v>
      </c>
      <c r="BC42" s="7"/>
      <c r="BD42" s="14">
        <f>BA42</f>
        <v>28</v>
      </c>
      <c r="BE42" s="15">
        <v>50</v>
      </c>
      <c r="BF42" s="7"/>
      <c r="BG42" s="14">
        <f>BA42</f>
        <v>28</v>
      </c>
      <c r="BH42" s="15">
        <v>50</v>
      </c>
      <c r="BI42" s="7"/>
      <c r="BJ42" s="14">
        <f>BA42</f>
        <v>28</v>
      </c>
      <c r="BK42" s="15">
        <v>50</v>
      </c>
      <c r="BL42" s="7"/>
      <c r="BM42" s="21">
        <f>BM43/BN42</f>
        <v>28</v>
      </c>
      <c r="BN42" s="22">
        <f>BB42+BE42+BH42+BK42</f>
        <v>200</v>
      </c>
      <c r="BP42" s="14">
        <v>25</v>
      </c>
      <c r="BQ42" s="15">
        <v>50</v>
      </c>
      <c r="BR42" s="7"/>
      <c r="BS42" s="14">
        <f>BP42</f>
        <v>25</v>
      </c>
      <c r="BT42" s="15">
        <v>50</v>
      </c>
      <c r="BU42" s="7"/>
      <c r="BV42" s="14">
        <f>BP42</f>
        <v>25</v>
      </c>
      <c r="BW42" s="15">
        <v>50</v>
      </c>
      <c r="BX42" s="7"/>
      <c r="BY42" s="14">
        <f>BP42</f>
        <v>25</v>
      </c>
      <c r="BZ42" s="15">
        <v>50</v>
      </c>
      <c r="CA42" s="7"/>
      <c r="CB42" s="14">
        <f>BP42</f>
        <v>25</v>
      </c>
      <c r="CC42" s="15">
        <v>50</v>
      </c>
      <c r="CD42" s="7"/>
      <c r="CE42" s="21">
        <f>CE43/CF42</f>
        <v>25</v>
      </c>
      <c r="CF42" s="22">
        <f>BQ42+BT42+BW42+BZ42+CC42</f>
        <v>250</v>
      </c>
      <c r="CH42" s="14">
        <v>25</v>
      </c>
      <c r="CI42" s="15">
        <v>50</v>
      </c>
      <c r="CJ42" s="7"/>
      <c r="CK42" s="14">
        <f>CH42</f>
        <v>25</v>
      </c>
      <c r="CL42" s="15">
        <v>50</v>
      </c>
      <c r="CM42" s="7"/>
      <c r="CN42" s="14">
        <f>CH42</f>
        <v>25</v>
      </c>
      <c r="CO42" s="15">
        <v>50</v>
      </c>
      <c r="CP42" s="7"/>
      <c r="CQ42" s="14">
        <f>CH42</f>
        <v>25</v>
      </c>
      <c r="CR42" s="15">
        <v>50</v>
      </c>
      <c r="CS42" s="7"/>
      <c r="CT42" s="21">
        <f>CT43/CU42</f>
        <v>25</v>
      </c>
      <c r="CU42" s="22">
        <f>CI42+CL42+CO42+CR42</f>
        <v>200</v>
      </c>
      <c r="CW42" s="14">
        <v>26</v>
      </c>
      <c r="CX42" s="15">
        <v>50</v>
      </c>
      <c r="CY42" s="7"/>
      <c r="CZ42" s="14">
        <f>CW42</f>
        <v>26</v>
      </c>
      <c r="DA42" s="15">
        <v>50</v>
      </c>
      <c r="DB42" s="7"/>
      <c r="DC42" s="14">
        <f>CW42</f>
        <v>26</v>
      </c>
      <c r="DD42" s="15">
        <v>50</v>
      </c>
      <c r="DE42" s="7"/>
      <c r="DF42" s="14">
        <f>CW42</f>
        <v>26</v>
      </c>
      <c r="DG42" s="15">
        <v>50</v>
      </c>
      <c r="DH42" s="7"/>
      <c r="DI42" s="21">
        <f>DI43/DJ42</f>
        <v>26</v>
      </c>
      <c r="DJ42" s="22">
        <f>CX42+DA42+DD42+DG42</f>
        <v>200</v>
      </c>
      <c r="DL42" s="14">
        <v>25</v>
      </c>
      <c r="DM42" s="15">
        <v>0</v>
      </c>
      <c r="DN42" s="7"/>
      <c r="DO42" s="14">
        <f>DL42</f>
        <v>25</v>
      </c>
      <c r="DP42" s="15">
        <v>0</v>
      </c>
      <c r="DQ42" s="7"/>
      <c r="DR42" s="14">
        <f>DL42</f>
        <v>25</v>
      </c>
      <c r="DS42" s="15">
        <v>0</v>
      </c>
      <c r="DT42" s="7"/>
      <c r="DU42" s="14">
        <f>DL42</f>
        <v>25</v>
      </c>
      <c r="DV42" s="15">
        <v>0</v>
      </c>
      <c r="DW42" s="7"/>
      <c r="DX42" s="14">
        <f>DL42</f>
        <v>25</v>
      </c>
      <c r="DY42" s="15">
        <v>0</v>
      </c>
      <c r="DZ42" s="7"/>
      <c r="EA42" s="21" t="e">
        <f>EA43/EB42</f>
        <v>#DIV/0!</v>
      </c>
      <c r="EB42" s="22">
        <f>DM42+DP42+DS42+DV42+DY42</f>
        <v>0</v>
      </c>
      <c r="ED42" s="14">
        <v>25</v>
      </c>
      <c r="EE42" s="15">
        <v>0</v>
      </c>
      <c r="EF42" s="7"/>
      <c r="EG42" s="14">
        <f>ED42</f>
        <v>25</v>
      </c>
      <c r="EH42" s="15">
        <v>0</v>
      </c>
      <c r="EI42" s="7"/>
      <c r="EJ42" s="14">
        <f>ED42</f>
        <v>25</v>
      </c>
      <c r="EK42" s="15">
        <v>0</v>
      </c>
      <c r="EL42" s="7"/>
      <c r="EM42" s="14">
        <f>ED42</f>
        <v>25</v>
      </c>
      <c r="EN42" s="15">
        <v>0</v>
      </c>
      <c r="EO42" s="7"/>
      <c r="EP42" s="21" t="e">
        <f>EP43/EQ42</f>
        <v>#DIV/0!</v>
      </c>
      <c r="EQ42" s="22">
        <f>EE42+EH42+EK42+EN42</f>
        <v>0</v>
      </c>
      <c r="ES42" s="14">
        <v>29</v>
      </c>
      <c r="ET42" s="15">
        <v>0</v>
      </c>
      <c r="EU42" s="7"/>
      <c r="EV42" s="14">
        <f>ES42</f>
        <v>29</v>
      </c>
      <c r="EW42" s="15">
        <v>0</v>
      </c>
      <c r="EX42" s="7"/>
      <c r="EY42" s="14">
        <f>ES42</f>
        <v>29</v>
      </c>
      <c r="EZ42" s="15">
        <v>0</v>
      </c>
      <c r="FA42" s="7"/>
      <c r="FB42" s="14">
        <f>ES42</f>
        <v>29</v>
      </c>
      <c r="FC42" s="15">
        <v>0</v>
      </c>
      <c r="FD42" s="7"/>
      <c r="FE42" s="14">
        <f>ES42</f>
        <v>29</v>
      </c>
      <c r="FF42" s="15">
        <v>0</v>
      </c>
      <c r="FG42" s="7"/>
      <c r="FH42" s="21" t="e">
        <f>FH43/FI42</f>
        <v>#DIV/0!</v>
      </c>
      <c r="FI42" s="22">
        <f>ET42+EW42+EZ42+FC42+FF42</f>
        <v>0</v>
      </c>
      <c r="FK42" s="14">
        <v>28</v>
      </c>
      <c r="FL42" s="15">
        <v>0</v>
      </c>
      <c r="FM42" s="7"/>
      <c r="FN42" s="14">
        <f>FK42</f>
        <v>28</v>
      </c>
      <c r="FO42" s="15">
        <v>0</v>
      </c>
      <c r="FP42" s="7"/>
      <c r="FQ42" s="14">
        <f>FK42</f>
        <v>28</v>
      </c>
      <c r="FR42" s="15">
        <v>0</v>
      </c>
      <c r="FS42" s="7"/>
      <c r="FT42" s="14">
        <f>FK42</f>
        <v>28</v>
      </c>
      <c r="FU42" s="15">
        <v>0</v>
      </c>
      <c r="FV42" s="7"/>
      <c r="FW42" s="21" t="e">
        <f>FW43/FX42</f>
        <v>#DIV/0!</v>
      </c>
      <c r="FX42" s="22">
        <f>FL42+FO42+FR42+FU42</f>
        <v>0</v>
      </c>
      <c r="FZ42" s="14">
        <v>30</v>
      </c>
      <c r="GA42" s="15">
        <v>50</v>
      </c>
      <c r="GB42" s="7"/>
      <c r="GC42" s="14">
        <f>FZ42</f>
        <v>30</v>
      </c>
      <c r="GD42" s="15">
        <v>50</v>
      </c>
      <c r="GE42" s="7"/>
      <c r="GF42" s="14">
        <f>FZ42</f>
        <v>30</v>
      </c>
      <c r="GG42" s="15">
        <v>50</v>
      </c>
      <c r="GH42" s="7"/>
      <c r="GI42" s="14">
        <f>FZ42</f>
        <v>30</v>
      </c>
      <c r="GJ42" s="15">
        <v>50</v>
      </c>
      <c r="GK42" s="7"/>
      <c r="GL42" s="21">
        <f>GL43/GM42</f>
        <v>30</v>
      </c>
      <c r="GM42" s="22">
        <f>GA42+GD42+GG42+GJ42</f>
        <v>200</v>
      </c>
      <c r="GO42" s="28" t="s">
        <v>0</v>
      </c>
    </row>
    <row r="43" spans="1:197" ht="15.75" thickBot="1">
      <c r="E43" s="101">
        <f>E42*F42</f>
        <v>1500</v>
      </c>
      <c r="F43" s="102"/>
      <c r="G43" s="7"/>
      <c r="H43" s="101">
        <f>H42*I42</f>
        <v>1500</v>
      </c>
      <c r="I43" s="102"/>
      <c r="J43" s="12"/>
      <c r="K43" s="101">
        <f>K42*L42</f>
        <v>1500</v>
      </c>
      <c r="L43" s="102"/>
      <c r="M43" s="12"/>
      <c r="N43" s="101">
        <f>N42*O42</f>
        <v>1500</v>
      </c>
      <c r="O43" s="102"/>
      <c r="P43" s="12"/>
      <c r="Q43" s="101">
        <f>Q42*R42</f>
        <v>1500</v>
      </c>
      <c r="R43" s="102"/>
      <c r="S43" s="12"/>
      <c r="T43" s="106">
        <f>SUM(E43:Q43)</f>
        <v>7500</v>
      </c>
      <c r="U43" s="107"/>
      <c r="W43" s="101">
        <f>W42*X42</f>
        <v>1500</v>
      </c>
      <c r="X43" s="102"/>
      <c r="Y43" s="7"/>
      <c r="Z43" s="101">
        <f>Z42*AA42</f>
        <v>1500</v>
      </c>
      <c r="AA43" s="102"/>
      <c r="AB43" s="12"/>
      <c r="AC43" s="101">
        <f>AC42*AD42</f>
        <v>1500</v>
      </c>
      <c r="AD43" s="102"/>
      <c r="AE43" s="12"/>
      <c r="AF43" s="101">
        <f>AF42*AG42</f>
        <v>1500</v>
      </c>
      <c r="AG43" s="102"/>
      <c r="AH43" s="12"/>
      <c r="AI43" s="106">
        <f>SUM(W43:AF43)</f>
        <v>6000</v>
      </c>
      <c r="AJ43" s="107"/>
      <c r="AL43" s="101">
        <f>AL42*AM42</f>
        <v>1400</v>
      </c>
      <c r="AM43" s="102"/>
      <c r="AN43" s="7"/>
      <c r="AO43" s="101">
        <f>AO42*AP42</f>
        <v>1400</v>
      </c>
      <c r="AP43" s="102"/>
      <c r="AQ43" s="12"/>
      <c r="AR43" s="101">
        <f>AR42*AS42</f>
        <v>1400</v>
      </c>
      <c r="AS43" s="102"/>
      <c r="AT43" s="12"/>
      <c r="AU43" s="101">
        <f>AU42*AV42</f>
        <v>1400</v>
      </c>
      <c r="AV43" s="102"/>
      <c r="AW43" s="12"/>
      <c r="AX43" s="106">
        <f>SUM(AL43:AU43)</f>
        <v>5600</v>
      </c>
      <c r="AY43" s="107"/>
      <c r="BA43" s="101">
        <f>BA42*BB42</f>
        <v>1400</v>
      </c>
      <c r="BB43" s="102"/>
      <c r="BC43" s="7"/>
      <c r="BD43" s="101">
        <f>BD42*BE42</f>
        <v>1400</v>
      </c>
      <c r="BE43" s="102"/>
      <c r="BF43" s="12"/>
      <c r="BG43" s="101">
        <f>BG42*BH42</f>
        <v>1400</v>
      </c>
      <c r="BH43" s="102"/>
      <c r="BI43" s="12"/>
      <c r="BJ43" s="101">
        <f>BJ42*BK42</f>
        <v>1400</v>
      </c>
      <c r="BK43" s="102"/>
      <c r="BL43" s="12"/>
      <c r="BM43" s="106">
        <f>SUM(BA43:BJ43)</f>
        <v>5600</v>
      </c>
      <c r="BN43" s="107"/>
      <c r="BP43" s="101">
        <f>BP42*BQ42</f>
        <v>1250</v>
      </c>
      <c r="BQ43" s="102"/>
      <c r="BR43" s="7"/>
      <c r="BS43" s="101">
        <f>BS42*BT42</f>
        <v>1250</v>
      </c>
      <c r="BT43" s="102"/>
      <c r="BU43" s="12"/>
      <c r="BV43" s="101">
        <f>BV42*BW42</f>
        <v>1250</v>
      </c>
      <c r="BW43" s="102"/>
      <c r="BX43" s="12"/>
      <c r="BY43" s="101">
        <f>BY42*BZ42</f>
        <v>1250</v>
      </c>
      <c r="BZ43" s="102"/>
      <c r="CA43" s="12"/>
      <c r="CB43" s="101">
        <f>CB42*CC42</f>
        <v>1250</v>
      </c>
      <c r="CC43" s="102"/>
      <c r="CD43" s="12"/>
      <c r="CE43" s="106">
        <f>SUM(BP43:CB43)</f>
        <v>6250</v>
      </c>
      <c r="CF43" s="107"/>
      <c r="CH43" s="101">
        <f>CH42*CI42</f>
        <v>1250</v>
      </c>
      <c r="CI43" s="102"/>
      <c r="CJ43" s="7"/>
      <c r="CK43" s="101">
        <f>CK42*CL42</f>
        <v>1250</v>
      </c>
      <c r="CL43" s="102"/>
      <c r="CM43" s="12"/>
      <c r="CN43" s="101">
        <f>CN42*CO42</f>
        <v>1250</v>
      </c>
      <c r="CO43" s="102"/>
      <c r="CP43" s="12"/>
      <c r="CQ43" s="101">
        <f>CQ42*CR42</f>
        <v>1250</v>
      </c>
      <c r="CR43" s="102"/>
      <c r="CS43" s="12"/>
      <c r="CT43" s="106">
        <f>SUM(CH43:CQ43)</f>
        <v>5000</v>
      </c>
      <c r="CU43" s="107"/>
      <c r="CW43" s="101">
        <f>CW42*CX42</f>
        <v>1300</v>
      </c>
      <c r="CX43" s="102"/>
      <c r="CY43" s="7"/>
      <c r="CZ43" s="101">
        <f>CZ42*DA42</f>
        <v>1300</v>
      </c>
      <c r="DA43" s="102"/>
      <c r="DB43" s="12"/>
      <c r="DC43" s="101">
        <f>DC42*DD42</f>
        <v>1300</v>
      </c>
      <c r="DD43" s="102"/>
      <c r="DE43" s="12"/>
      <c r="DF43" s="101">
        <f>DF42*DG42</f>
        <v>1300</v>
      </c>
      <c r="DG43" s="102"/>
      <c r="DH43" s="12"/>
      <c r="DI43" s="106">
        <f>SUM(CW43:DF43)</f>
        <v>5200</v>
      </c>
      <c r="DJ43" s="107"/>
      <c r="DL43" s="101">
        <f>DL42*DM42</f>
        <v>0</v>
      </c>
      <c r="DM43" s="102"/>
      <c r="DN43" s="7"/>
      <c r="DO43" s="101">
        <f>DO42*DP42</f>
        <v>0</v>
      </c>
      <c r="DP43" s="102"/>
      <c r="DQ43" s="12"/>
      <c r="DR43" s="101">
        <f>DR42*DS42</f>
        <v>0</v>
      </c>
      <c r="DS43" s="102"/>
      <c r="DT43" s="12"/>
      <c r="DU43" s="101">
        <f>DU42*DV42</f>
        <v>0</v>
      </c>
      <c r="DV43" s="102"/>
      <c r="DW43" s="12"/>
      <c r="DX43" s="101">
        <f>DX42*DY42</f>
        <v>0</v>
      </c>
      <c r="DY43" s="102"/>
      <c r="DZ43" s="12"/>
      <c r="EA43" s="106">
        <f>SUM(DL43:DX43)</f>
        <v>0</v>
      </c>
      <c r="EB43" s="107"/>
      <c r="ED43" s="101">
        <f>ED42*EE42</f>
        <v>0</v>
      </c>
      <c r="EE43" s="102"/>
      <c r="EF43" s="7"/>
      <c r="EG43" s="101">
        <f>EG42*EH42</f>
        <v>0</v>
      </c>
      <c r="EH43" s="102"/>
      <c r="EI43" s="12"/>
      <c r="EJ43" s="101">
        <f>EJ42*EK42</f>
        <v>0</v>
      </c>
      <c r="EK43" s="102"/>
      <c r="EL43" s="12"/>
      <c r="EM43" s="101">
        <f>EM42*EN42</f>
        <v>0</v>
      </c>
      <c r="EN43" s="102"/>
      <c r="EO43" s="12"/>
      <c r="EP43" s="106">
        <f>SUM(ED43:EM43)</f>
        <v>0</v>
      </c>
      <c r="EQ43" s="107"/>
      <c r="ES43" s="101">
        <f>ES42*ET42</f>
        <v>0</v>
      </c>
      <c r="ET43" s="102"/>
      <c r="EU43" s="7"/>
      <c r="EV43" s="101">
        <f>EV42*EW42</f>
        <v>0</v>
      </c>
      <c r="EW43" s="102"/>
      <c r="EX43" s="12"/>
      <c r="EY43" s="101">
        <f>EY42*EZ42</f>
        <v>0</v>
      </c>
      <c r="EZ43" s="102"/>
      <c r="FA43" s="12"/>
      <c r="FB43" s="101">
        <f>FB42*FC42</f>
        <v>0</v>
      </c>
      <c r="FC43" s="102"/>
      <c r="FD43" s="12"/>
      <c r="FE43" s="101">
        <f>FE42*FF42</f>
        <v>0</v>
      </c>
      <c r="FF43" s="102"/>
      <c r="FG43" s="12"/>
      <c r="FH43" s="106">
        <f>SUM(ES43:FE43)</f>
        <v>0</v>
      </c>
      <c r="FI43" s="107"/>
      <c r="FK43" s="101">
        <f>FK42*FL42</f>
        <v>0</v>
      </c>
      <c r="FL43" s="102"/>
      <c r="FM43" s="7"/>
      <c r="FN43" s="101">
        <f>FN42*FO42</f>
        <v>0</v>
      </c>
      <c r="FO43" s="102"/>
      <c r="FP43" s="12"/>
      <c r="FQ43" s="101">
        <f>FQ42*FR42</f>
        <v>0</v>
      </c>
      <c r="FR43" s="102"/>
      <c r="FS43" s="12"/>
      <c r="FT43" s="101">
        <f>FT42*FU42</f>
        <v>0</v>
      </c>
      <c r="FU43" s="102"/>
      <c r="FV43" s="12"/>
      <c r="FW43" s="106">
        <f>SUM(FK43:FT43)</f>
        <v>0</v>
      </c>
      <c r="FX43" s="107"/>
      <c r="FZ43" s="101">
        <f>FZ42*GA42</f>
        <v>1500</v>
      </c>
      <c r="GA43" s="102"/>
      <c r="GB43" s="7"/>
      <c r="GC43" s="101">
        <f>GC42*GD42</f>
        <v>1500</v>
      </c>
      <c r="GD43" s="102"/>
      <c r="GE43" s="12"/>
      <c r="GF43" s="101">
        <f>GF42*GG42</f>
        <v>1500</v>
      </c>
      <c r="GG43" s="102"/>
      <c r="GH43" s="12"/>
      <c r="GI43" s="101">
        <f>GI42*GJ42</f>
        <v>1500</v>
      </c>
      <c r="GJ43" s="102"/>
      <c r="GK43" s="12"/>
      <c r="GL43" s="106">
        <f>SUM(FZ43:GI43)</f>
        <v>6000</v>
      </c>
      <c r="GM43" s="107"/>
      <c r="GO43" s="95">
        <f>T43+AI43+AX43+BM43+CE43+CT43+DI43+EA43+EP43+FH43+FW43+GL43</f>
        <v>47150</v>
      </c>
    </row>
    <row r="44" spans="1:197">
      <c r="E44" s="16"/>
      <c r="F44" s="12"/>
      <c r="G44" s="7"/>
      <c r="H44" s="16"/>
      <c r="I44" s="12"/>
      <c r="J44" s="12"/>
      <c r="K44" s="16"/>
      <c r="L44" s="12"/>
      <c r="M44" s="12"/>
      <c r="N44" s="16"/>
      <c r="O44" s="12"/>
      <c r="P44" s="12"/>
      <c r="Q44" s="16"/>
      <c r="R44" s="12"/>
      <c r="S44" s="12"/>
      <c r="T44" s="24"/>
      <c r="U44" s="24"/>
      <c r="W44" s="16"/>
      <c r="X44" s="12"/>
      <c r="Y44" s="7"/>
      <c r="Z44" s="16"/>
      <c r="AA44" s="12"/>
      <c r="AB44" s="12"/>
      <c r="AC44" s="16"/>
      <c r="AD44" s="12"/>
      <c r="AE44" s="12"/>
      <c r="AF44" s="16"/>
      <c r="AG44" s="12"/>
      <c r="AH44" s="12"/>
      <c r="AI44" s="24"/>
      <c r="AJ44" s="24"/>
      <c r="AL44" s="16"/>
      <c r="AM44" s="12"/>
      <c r="AN44" s="7"/>
      <c r="AO44" s="16"/>
      <c r="AP44" s="12"/>
      <c r="AQ44" s="12"/>
      <c r="AR44" s="16"/>
      <c r="AS44" s="12"/>
      <c r="AT44" s="12"/>
      <c r="AU44" s="16"/>
      <c r="AV44" s="12"/>
      <c r="AW44" s="12"/>
      <c r="AX44" s="24"/>
      <c r="AY44" s="24"/>
      <c r="BA44" s="16"/>
      <c r="BB44" s="12"/>
      <c r="BC44" s="7"/>
      <c r="BD44" s="16"/>
      <c r="BE44" s="12"/>
      <c r="BF44" s="12"/>
      <c r="BG44" s="16"/>
      <c r="BH44" s="12"/>
      <c r="BI44" s="12"/>
      <c r="BJ44" s="16"/>
      <c r="BK44" s="12"/>
      <c r="BL44" s="12"/>
      <c r="BM44" s="24"/>
      <c r="BN44" s="24"/>
      <c r="BP44" s="16"/>
      <c r="BQ44" s="12"/>
      <c r="BR44" s="7"/>
      <c r="BS44" s="16"/>
      <c r="BT44" s="12"/>
      <c r="BU44" s="12"/>
      <c r="BV44" s="16"/>
      <c r="BW44" s="12"/>
      <c r="BX44" s="12"/>
      <c r="BY44" s="16"/>
      <c r="BZ44" s="12"/>
      <c r="CA44" s="12"/>
      <c r="CB44" s="16"/>
      <c r="CC44" s="12"/>
      <c r="CD44" s="12"/>
      <c r="CE44" s="24"/>
      <c r="CF44" s="24"/>
      <c r="CH44" s="16"/>
      <c r="CI44" s="12"/>
      <c r="CJ44" s="7"/>
      <c r="CK44" s="16"/>
      <c r="CL44" s="12"/>
      <c r="CM44" s="12"/>
      <c r="CN44" s="16"/>
      <c r="CO44" s="12"/>
      <c r="CP44" s="12"/>
      <c r="CQ44" s="16"/>
      <c r="CR44" s="12"/>
      <c r="CS44" s="12"/>
      <c r="CT44" s="24"/>
      <c r="CU44" s="24"/>
      <c r="CW44" s="16"/>
      <c r="CX44" s="12"/>
      <c r="CY44" s="7"/>
      <c r="CZ44" s="16"/>
      <c r="DA44" s="12"/>
      <c r="DB44" s="12"/>
      <c r="DC44" s="16"/>
      <c r="DD44" s="12"/>
      <c r="DE44" s="12"/>
      <c r="DF44" s="16"/>
      <c r="DG44" s="12"/>
      <c r="DH44" s="12"/>
      <c r="DI44" s="24"/>
      <c r="DJ44" s="24"/>
      <c r="DL44" s="16"/>
      <c r="DM44" s="12"/>
      <c r="DN44" s="7"/>
      <c r="DO44" s="16"/>
      <c r="DP44" s="12"/>
      <c r="DQ44" s="12"/>
      <c r="DR44" s="16"/>
      <c r="DS44" s="12"/>
      <c r="DT44" s="12"/>
      <c r="DU44" s="16"/>
      <c r="DV44" s="12"/>
      <c r="DW44" s="12"/>
      <c r="DX44" s="16"/>
      <c r="DY44" s="12"/>
      <c r="DZ44" s="12"/>
      <c r="EA44" s="24"/>
      <c r="EB44" s="24"/>
      <c r="ED44" s="16"/>
      <c r="EE44" s="12"/>
      <c r="EF44" s="7"/>
      <c r="EG44" s="16"/>
      <c r="EH44" s="12"/>
      <c r="EI44" s="12"/>
      <c r="EJ44" s="16"/>
      <c r="EK44" s="12"/>
      <c r="EL44" s="12"/>
      <c r="EM44" s="16"/>
      <c r="EN44" s="12"/>
      <c r="EO44" s="12"/>
      <c r="EP44" s="24"/>
      <c r="EQ44" s="24"/>
      <c r="ES44" s="16"/>
      <c r="ET44" s="12"/>
      <c r="EU44" s="7"/>
      <c r="EV44" s="16"/>
      <c r="EW44" s="12"/>
      <c r="EX44" s="12"/>
      <c r="EY44" s="16"/>
      <c r="EZ44" s="12"/>
      <c r="FA44" s="12"/>
      <c r="FB44" s="16"/>
      <c r="FC44" s="12"/>
      <c r="FD44" s="12"/>
      <c r="FE44" s="16"/>
      <c r="FF44" s="12"/>
      <c r="FG44" s="12"/>
      <c r="FH44" s="24"/>
      <c r="FI44" s="24"/>
      <c r="FK44" s="16"/>
      <c r="FL44" s="12"/>
      <c r="FM44" s="7"/>
      <c r="FN44" s="16"/>
      <c r="FO44" s="12"/>
      <c r="FP44" s="12"/>
      <c r="FQ44" s="16"/>
      <c r="FR44" s="12"/>
      <c r="FS44" s="12"/>
      <c r="FT44" s="16"/>
      <c r="FU44" s="12"/>
      <c r="FV44" s="12"/>
      <c r="FW44" s="24"/>
      <c r="FX44" s="24"/>
      <c r="FZ44" s="16"/>
      <c r="GA44" s="12"/>
      <c r="GB44" s="7"/>
      <c r="GC44" s="16"/>
      <c r="GD44" s="12"/>
      <c r="GE44" s="12"/>
      <c r="GF44" s="16"/>
      <c r="GG44" s="12"/>
      <c r="GH44" s="12"/>
      <c r="GI44" s="16"/>
      <c r="GJ44" s="12"/>
      <c r="GK44" s="12"/>
      <c r="GL44" s="24"/>
      <c r="GM44" s="24"/>
      <c r="GO44" s="28" t="s">
        <v>0</v>
      </c>
    </row>
    <row r="45" spans="1:197">
      <c r="A45" s="1" t="s">
        <v>47</v>
      </c>
      <c r="B45" s="1" t="s">
        <v>30</v>
      </c>
      <c r="C45" s="8">
        <v>30</v>
      </c>
      <c r="E45" s="14">
        <v>65</v>
      </c>
      <c r="F45" s="15">
        <v>0</v>
      </c>
      <c r="G45" s="7"/>
      <c r="H45" s="14">
        <f>E45</f>
        <v>65</v>
      </c>
      <c r="I45" s="15">
        <v>0</v>
      </c>
      <c r="J45" s="7"/>
      <c r="K45" s="14">
        <f>E45</f>
        <v>65</v>
      </c>
      <c r="L45" s="15">
        <v>0</v>
      </c>
      <c r="M45" s="7"/>
      <c r="N45" s="14">
        <f>E45</f>
        <v>65</v>
      </c>
      <c r="O45" s="15">
        <v>0</v>
      </c>
      <c r="P45" s="7"/>
      <c r="Q45" s="14">
        <f>E45</f>
        <v>65</v>
      </c>
      <c r="R45" s="15">
        <v>0</v>
      </c>
      <c r="S45" s="7"/>
      <c r="T45" s="21" t="e">
        <f>T49/U45</f>
        <v>#DIV/0!</v>
      </c>
      <c r="U45" s="22">
        <f>F45+I45+L45+O45+R45</f>
        <v>0</v>
      </c>
      <c r="W45" s="14">
        <v>65</v>
      </c>
      <c r="X45" s="15">
        <v>0</v>
      </c>
      <c r="Y45" s="7"/>
      <c r="Z45" s="14">
        <f>W45</f>
        <v>65</v>
      </c>
      <c r="AA45" s="15">
        <v>0</v>
      </c>
      <c r="AB45" s="7"/>
      <c r="AC45" s="14">
        <f>W45</f>
        <v>65</v>
      </c>
      <c r="AD45" s="15">
        <v>0</v>
      </c>
      <c r="AE45" s="7"/>
      <c r="AF45" s="14">
        <f>W45</f>
        <v>65</v>
      </c>
      <c r="AG45" s="15">
        <v>0</v>
      </c>
      <c r="AH45" s="7"/>
      <c r="AI45" s="21" t="e">
        <f>AI49/AJ45</f>
        <v>#DIV/0!</v>
      </c>
      <c r="AJ45" s="22">
        <f>X45+AA45+AD45+AG45</f>
        <v>0</v>
      </c>
      <c r="AL45" s="14">
        <v>45</v>
      </c>
      <c r="AM45" s="15">
        <v>25</v>
      </c>
      <c r="AN45" s="7"/>
      <c r="AO45" s="14">
        <f>AL45</f>
        <v>45</v>
      </c>
      <c r="AP45" s="15">
        <v>25</v>
      </c>
      <c r="AQ45" s="7"/>
      <c r="AR45" s="14">
        <f>AL45</f>
        <v>45</v>
      </c>
      <c r="AS45" s="15">
        <v>50</v>
      </c>
      <c r="AT45" s="7"/>
      <c r="AU45" s="14">
        <f>AL45</f>
        <v>45</v>
      </c>
      <c r="AV45" s="15">
        <v>50</v>
      </c>
      <c r="AW45" s="7"/>
      <c r="AX45" s="21">
        <f>AX49/AY45</f>
        <v>45</v>
      </c>
      <c r="AY45" s="22">
        <f>AM45+AP45+AS45+AV45</f>
        <v>150</v>
      </c>
      <c r="BA45" s="14">
        <v>43</v>
      </c>
      <c r="BB45" s="15">
        <v>75</v>
      </c>
      <c r="BC45" s="7"/>
      <c r="BD45" s="14">
        <f>BA45</f>
        <v>43</v>
      </c>
      <c r="BE45" s="15">
        <v>75</v>
      </c>
      <c r="BF45" s="7"/>
      <c r="BG45" s="14">
        <f>BA45</f>
        <v>43</v>
      </c>
      <c r="BH45" s="15">
        <v>75</v>
      </c>
      <c r="BI45" s="7"/>
      <c r="BJ45" s="14">
        <f>BA45</f>
        <v>43</v>
      </c>
      <c r="BK45" s="15">
        <v>75</v>
      </c>
      <c r="BL45" s="7"/>
      <c r="BM45" s="21">
        <f>BM49/BN45</f>
        <v>43</v>
      </c>
      <c r="BN45" s="22">
        <f>BB45+BE45+BH45+BK45</f>
        <v>300</v>
      </c>
      <c r="BP45" s="14">
        <v>40</v>
      </c>
      <c r="BQ45" s="15">
        <v>100</v>
      </c>
      <c r="BR45" s="7"/>
      <c r="BS45" s="14">
        <f>BP45</f>
        <v>40</v>
      </c>
      <c r="BT45" s="15">
        <v>100</v>
      </c>
      <c r="BU45" s="7"/>
      <c r="BV45" s="14">
        <f>BP45</f>
        <v>40</v>
      </c>
      <c r="BW45" s="15">
        <v>100</v>
      </c>
      <c r="BX45" s="7"/>
      <c r="BY45" s="14">
        <f>BP45</f>
        <v>40</v>
      </c>
      <c r="BZ45" s="15">
        <v>100</v>
      </c>
      <c r="CA45" s="7"/>
      <c r="CB45" s="14">
        <f>BP45</f>
        <v>40</v>
      </c>
      <c r="CC45" s="15">
        <v>100</v>
      </c>
      <c r="CD45" s="7"/>
      <c r="CE45" s="21">
        <f>CE49/CF45</f>
        <v>40</v>
      </c>
      <c r="CF45" s="22">
        <f>BQ45+BT45+BW45+BZ45+CC45</f>
        <v>500</v>
      </c>
      <c r="CH45" s="14">
        <v>30</v>
      </c>
      <c r="CI45" s="15">
        <v>100</v>
      </c>
      <c r="CJ45" s="7"/>
      <c r="CK45" s="14">
        <f>CH45</f>
        <v>30</v>
      </c>
      <c r="CL45" s="15">
        <v>100</v>
      </c>
      <c r="CM45" s="7"/>
      <c r="CN45" s="14">
        <f>CH45</f>
        <v>30</v>
      </c>
      <c r="CO45" s="15">
        <v>100</v>
      </c>
      <c r="CP45" s="7"/>
      <c r="CQ45" s="14">
        <f>CH45</f>
        <v>30</v>
      </c>
      <c r="CR45" s="15">
        <v>100</v>
      </c>
      <c r="CS45" s="7"/>
      <c r="CT45" s="21">
        <f>CT49/CU45</f>
        <v>30</v>
      </c>
      <c r="CU45" s="22">
        <f>CI45+CL45+CO45+CR45</f>
        <v>400</v>
      </c>
      <c r="CW45" s="14">
        <v>25</v>
      </c>
      <c r="CX45" s="15">
        <v>100</v>
      </c>
      <c r="CY45" s="7"/>
      <c r="CZ45" s="14">
        <f>CW45</f>
        <v>25</v>
      </c>
      <c r="DA45" s="15">
        <v>100</v>
      </c>
      <c r="DB45" s="7"/>
      <c r="DC45" s="14">
        <f>CW45</f>
        <v>25</v>
      </c>
      <c r="DD45" s="15">
        <v>100</v>
      </c>
      <c r="DE45" s="7"/>
      <c r="DF45" s="14">
        <f>CW45</f>
        <v>25</v>
      </c>
      <c r="DG45" s="15">
        <v>100</v>
      </c>
      <c r="DH45" s="7"/>
      <c r="DI45" s="21">
        <f>DI49/DJ45</f>
        <v>25</v>
      </c>
      <c r="DJ45" s="22">
        <f>CX45+DA45+DD45+DG45</f>
        <v>400</v>
      </c>
      <c r="DL45" s="14">
        <v>30</v>
      </c>
      <c r="DM45" s="15">
        <v>100</v>
      </c>
      <c r="DN45" s="7"/>
      <c r="DO45" s="14">
        <f>DL45</f>
        <v>30</v>
      </c>
      <c r="DP45" s="15">
        <v>100</v>
      </c>
      <c r="DQ45" s="7"/>
      <c r="DR45" s="14">
        <f>DL45</f>
        <v>30</v>
      </c>
      <c r="DS45" s="15">
        <v>100</v>
      </c>
      <c r="DT45" s="7"/>
      <c r="DU45" s="14">
        <f>DL45</f>
        <v>30</v>
      </c>
      <c r="DV45" s="15">
        <v>100</v>
      </c>
      <c r="DW45" s="7"/>
      <c r="DX45" s="14">
        <f>DL45</f>
        <v>30</v>
      </c>
      <c r="DY45" s="15">
        <v>100</v>
      </c>
      <c r="DZ45" s="7"/>
      <c r="EA45" s="21">
        <f>EA49/EB45</f>
        <v>30</v>
      </c>
      <c r="EB45" s="22">
        <f>DM45+DP45+DS45+DV45+DY45</f>
        <v>500</v>
      </c>
      <c r="ED45" s="14">
        <v>27</v>
      </c>
      <c r="EE45" s="15">
        <v>100</v>
      </c>
      <c r="EF45" s="7"/>
      <c r="EG45" s="14">
        <f>ED45</f>
        <v>27</v>
      </c>
      <c r="EH45" s="15">
        <v>100</v>
      </c>
      <c r="EI45" s="7"/>
      <c r="EJ45" s="14">
        <f>ED45</f>
        <v>27</v>
      </c>
      <c r="EK45" s="15">
        <v>100</v>
      </c>
      <c r="EL45" s="7"/>
      <c r="EM45" s="14">
        <f>ED45</f>
        <v>27</v>
      </c>
      <c r="EN45" s="15">
        <v>100</v>
      </c>
      <c r="EO45" s="7"/>
      <c r="EP45" s="21">
        <f>EP49/EQ45</f>
        <v>27</v>
      </c>
      <c r="EQ45" s="22">
        <f>EE45+EH45+EK45+EN45</f>
        <v>400</v>
      </c>
      <c r="ES45" s="14">
        <v>30</v>
      </c>
      <c r="ET45" s="15">
        <v>100</v>
      </c>
      <c r="EU45" s="7"/>
      <c r="EV45" s="14">
        <f>ES45</f>
        <v>30</v>
      </c>
      <c r="EW45" s="15">
        <v>100</v>
      </c>
      <c r="EX45" s="7"/>
      <c r="EY45" s="14">
        <f>ES45</f>
        <v>30</v>
      </c>
      <c r="EZ45" s="15">
        <v>100</v>
      </c>
      <c r="FA45" s="7"/>
      <c r="FB45" s="14">
        <f>ES45</f>
        <v>30</v>
      </c>
      <c r="FC45" s="15">
        <v>100</v>
      </c>
      <c r="FD45" s="7"/>
      <c r="FE45" s="14">
        <f>ES45</f>
        <v>30</v>
      </c>
      <c r="FF45" s="15">
        <v>100</v>
      </c>
      <c r="FG45" s="7"/>
      <c r="FH45" s="21">
        <f>FH49/FI45</f>
        <v>30</v>
      </c>
      <c r="FI45" s="22">
        <f>ET45+EW45+EZ45+FC45+FF45</f>
        <v>500</v>
      </c>
      <c r="FK45" s="14">
        <v>35</v>
      </c>
      <c r="FL45" s="15">
        <v>100</v>
      </c>
      <c r="FM45" s="7"/>
      <c r="FN45" s="14">
        <f>FK45</f>
        <v>35</v>
      </c>
      <c r="FO45" s="15">
        <v>100</v>
      </c>
      <c r="FP45" s="7"/>
      <c r="FQ45" s="14">
        <f>FK45</f>
        <v>35</v>
      </c>
      <c r="FR45" s="15">
        <v>100</v>
      </c>
      <c r="FS45" s="7"/>
      <c r="FT45" s="14">
        <f>FK45</f>
        <v>35</v>
      </c>
      <c r="FU45" s="15">
        <v>100</v>
      </c>
      <c r="FV45" s="7"/>
      <c r="FW45" s="21">
        <f>FW49/FX45</f>
        <v>35</v>
      </c>
      <c r="FX45" s="22">
        <f>FL45+FO45+FR45+FU45</f>
        <v>400</v>
      </c>
      <c r="FZ45" s="14">
        <v>45</v>
      </c>
      <c r="GA45" s="15">
        <v>100</v>
      </c>
      <c r="GB45" s="7"/>
      <c r="GC45" s="14">
        <f>FZ45</f>
        <v>45</v>
      </c>
      <c r="GD45" s="15">
        <v>100</v>
      </c>
      <c r="GE45" s="7"/>
      <c r="GF45" s="14">
        <f>FZ45</f>
        <v>45</v>
      </c>
      <c r="GG45" s="15">
        <v>100</v>
      </c>
      <c r="GH45" s="7"/>
      <c r="GI45" s="14">
        <f>FZ45</f>
        <v>45</v>
      </c>
      <c r="GJ45" s="15">
        <v>100</v>
      </c>
      <c r="GK45" s="7"/>
      <c r="GL45" s="21">
        <f>GL49/GM45</f>
        <v>45</v>
      </c>
      <c r="GM45" s="22">
        <f>GA45+GD45+GG45+GJ45</f>
        <v>400</v>
      </c>
      <c r="GO45" s="28" t="s">
        <v>0</v>
      </c>
    </row>
    <row r="46" spans="1:197">
      <c r="E46" s="14"/>
      <c r="F46" s="15"/>
      <c r="G46" s="7"/>
      <c r="H46" s="14"/>
      <c r="I46" s="15"/>
      <c r="J46" s="7"/>
      <c r="K46" s="14"/>
      <c r="L46" s="15"/>
      <c r="M46" s="7"/>
      <c r="N46" s="14"/>
      <c r="O46" s="15"/>
      <c r="P46" s="7"/>
      <c r="Q46" s="14"/>
      <c r="R46" s="15"/>
      <c r="S46" s="7"/>
      <c r="T46" s="72"/>
      <c r="U46" s="73"/>
      <c r="W46" s="14"/>
      <c r="X46" s="15"/>
      <c r="Y46" s="7"/>
      <c r="Z46" s="14"/>
      <c r="AA46" s="15"/>
      <c r="AB46" s="7"/>
      <c r="AC46" s="14"/>
      <c r="AD46" s="15"/>
      <c r="AE46" s="7"/>
      <c r="AF46" s="14"/>
      <c r="AG46" s="15"/>
      <c r="AH46" s="7"/>
      <c r="AI46" s="72"/>
      <c r="AJ46" s="73"/>
      <c r="AL46" s="14"/>
      <c r="AM46" s="15"/>
      <c r="AN46" s="7"/>
      <c r="AO46" s="14"/>
      <c r="AP46" s="15"/>
      <c r="AQ46" s="7"/>
      <c r="AR46" s="14"/>
      <c r="AS46" s="15"/>
      <c r="AT46" s="7"/>
      <c r="AU46" s="14"/>
      <c r="AV46" s="15"/>
      <c r="AW46" s="7"/>
      <c r="AX46" s="72"/>
      <c r="AY46" s="73"/>
      <c r="BA46" s="14"/>
      <c r="BB46" s="15"/>
      <c r="BC46" s="7"/>
      <c r="BD46" s="14"/>
      <c r="BE46" s="15"/>
      <c r="BF46" s="7"/>
      <c r="BG46" s="14"/>
      <c r="BH46" s="15"/>
      <c r="BI46" s="7"/>
      <c r="BJ46" s="14"/>
      <c r="BK46" s="15"/>
      <c r="BL46" s="7"/>
      <c r="BM46" s="72"/>
      <c r="BN46" s="73"/>
      <c r="BP46" s="14"/>
      <c r="BQ46" s="15"/>
      <c r="BR46" s="7"/>
      <c r="BS46" s="14"/>
      <c r="BT46" s="15"/>
      <c r="BU46" s="7"/>
      <c r="BV46" s="14"/>
      <c r="BW46" s="15"/>
      <c r="BX46" s="7"/>
      <c r="BY46" s="14"/>
      <c r="BZ46" s="15"/>
      <c r="CA46" s="7"/>
      <c r="CB46" s="14"/>
      <c r="CC46" s="15"/>
      <c r="CD46" s="7"/>
      <c r="CE46" s="72"/>
      <c r="CF46" s="73"/>
      <c r="CH46" s="14"/>
      <c r="CI46" s="15"/>
      <c r="CJ46" s="7"/>
      <c r="CK46" s="14"/>
      <c r="CL46" s="15"/>
      <c r="CM46" s="7"/>
      <c r="CN46" s="14"/>
      <c r="CO46" s="15"/>
      <c r="CP46" s="7"/>
      <c r="CQ46" s="14"/>
      <c r="CR46" s="15"/>
      <c r="CS46" s="7"/>
      <c r="CT46" s="72"/>
      <c r="CU46" s="73"/>
      <c r="CW46" s="14"/>
      <c r="CX46" s="15"/>
      <c r="CY46" s="7"/>
      <c r="CZ46" s="14"/>
      <c r="DA46" s="15"/>
      <c r="DB46" s="7"/>
      <c r="DC46" s="14"/>
      <c r="DD46" s="15"/>
      <c r="DE46" s="7"/>
      <c r="DF46" s="14"/>
      <c r="DG46" s="15"/>
      <c r="DH46" s="7"/>
      <c r="DI46" s="72"/>
      <c r="DJ46" s="73"/>
      <c r="DL46" s="14"/>
      <c r="DM46" s="15"/>
      <c r="DN46" s="7"/>
      <c r="DO46" s="14"/>
      <c r="DP46" s="15"/>
      <c r="DQ46" s="7"/>
      <c r="DR46" s="14"/>
      <c r="DS46" s="15"/>
      <c r="DT46" s="7"/>
      <c r="DU46" s="14"/>
      <c r="DV46" s="15"/>
      <c r="DW46" s="7"/>
      <c r="DX46" s="14"/>
      <c r="DY46" s="15"/>
      <c r="DZ46" s="7"/>
      <c r="EA46" s="72"/>
      <c r="EB46" s="73"/>
      <c r="ED46" s="14"/>
      <c r="EE46" s="15"/>
      <c r="EF46" s="7"/>
      <c r="EG46" s="14"/>
      <c r="EH46" s="15"/>
      <c r="EI46" s="7"/>
      <c r="EJ46" s="14"/>
      <c r="EK46" s="15"/>
      <c r="EL46" s="7"/>
      <c r="EM46" s="14"/>
      <c r="EN46" s="15"/>
      <c r="EO46" s="7"/>
      <c r="EP46" s="72"/>
      <c r="EQ46" s="73"/>
      <c r="ES46" s="14"/>
      <c r="ET46" s="15"/>
      <c r="EU46" s="7"/>
      <c r="EV46" s="14"/>
      <c r="EW46" s="15"/>
      <c r="EX46" s="7"/>
      <c r="EY46" s="14"/>
      <c r="EZ46" s="15"/>
      <c r="FA46" s="7"/>
      <c r="FB46" s="14"/>
      <c r="FC46" s="15"/>
      <c r="FD46" s="7"/>
      <c r="FE46" s="14"/>
      <c r="FF46" s="15"/>
      <c r="FG46" s="7"/>
      <c r="FH46" s="72"/>
      <c r="FI46" s="73"/>
      <c r="FK46" s="14"/>
      <c r="FL46" s="15"/>
      <c r="FM46" s="7"/>
      <c r="FN46" s="14"/>
      <c r="FO46" s="15"/>
      <c r="FP46" s="7"/>
      <c r="FQ46" s="14"/>
      <c r="FR46" s="15"/>
      <c r="FS46" s="7"/>
      <c r="FT46" s="14"/>
      <c r="FU46" s="15"/>
      <c r="FV46" s="7"/>
      <c r="FW46" s="72"/>
      <c r="FX46" s="73"/>
      <c r="FZ46" s="14"/>
      <c r="GA46" s="15"/>
      <c r="GB46" s="7"/>
      <c r="GC46" s="14"/>
      <c r="GD46" s="15"/>
      <c r="GE46" s="7"/>
      <c r="GF46" s="14"/>
      <c r="GG46" s="15"/>
      <c r="GH46" s="7"/>
      <c r="GI46" s="14"/>
      <c r="GJ46" s="15"/>
      <c r="GK46" s="7"/>
      <c r="GL46" s="72"/>
      <c r="GM46" s="73"/>
      <c r="GO46" s="28"/>
    </row>
    <row r="47" spans="1:197">
      <c r="E47" s="14"/>
      <c r="F47" s="15"/>
      <c r="G47" s="7"/>
      <c r="H47" s="14"/>
      <c r="I47" s="15"/>
      <c r="J47" s="7"/>
      <c r="K47" s="14"/>
      <c r="L47" s="15"/>
      <c r="M47" s="7"/>
      <c r="N47" s="14"/>
      <c r="O47" s="15"/>
      <c r="P47" s="7"/>
      <c r="Q47" s="14"/>
      <c r="R47" s="15"/>
      <c r="S47" s="7"/>
      <c r="T47" s="72"/>
      <c r="U47" s="73"/>
      <c r="W47" s="14"/>
      <c r="X47" s="15"/>
      <c r="Y47" s="7"/>
      <c r="Z47" s="14"/>
      <c r="AA47" s="15"/>
      <c r="AB47" s="7"/>
      <c r="AC47" s="14"/>
      <c r="AD47" s="15"/>
      <c r="AE47" s="7"/>
      <c r="AF47" s="14"/>
      <c r="AG47" s="15"/>
      <c r="AH47" s="7"/>
      <c r="AI47" s="72"/>
      <c r="AJ47" s="73"/>
      <c r="AL47" s="14"/>
      <c r="AM47" s="15"/>
      <c r="AN47" s="7"/>
      <c r="AO47" s="14"/>
      <c r="AP47" s="15"/>
      <c r="AQ47" s="7"/>
      <c r="AR47" s="14"/>
      <c r="AS47" s="15"/>
      <c r="AT47" s="7"/>
      <c r="AU47" s="14"/>
      <c r="AV47" s="15"/>
      <c r="AW47" s="7"/>
      <c r="AX47" s="72"/>
      <c r="AY47" s="73"/>
      <c r="BA47" s="14"/>
      <c r="BB47" s="15"/>
      <c r="BC47" s="7"/>
      <c r="BD47" s="14"/>
      <c r="BE47" s="15"/>
      <c r="BF47" s="7"/>
      <c r="BG47" s="14"/>
      <c r="BH47" s="15"/>
      <c r="BI47" s="7"/>
      <c r="BJ47" s="14"/>
      <c r="BK47" s="15"/>
      <c r="BL47" s="7"/>
      <c r="BM47" s="72"/>
      <c r="BN47" s="73"/>
      <c r="BP47" s="14"/>
      <c r="BQ47" s="15"/>
      <c r="BR47" s="7"/>
      <c r="BS47" s="14"/>
      <c r="BT47" s="15"/>
      <c r="BU47" s="7"/>
      <c r="BV47" s="14"/>
      <c r="BW47" s="15"/>
      <c r="BX47" s="7"/>
      <c r="BY47" s="14"/>
      <c r="BZ47" s="15"/>
      <c r="CA47" s="7"/>
      <c r="CB47" s="14"/>
      <c r="CC47" s="15"/>
      <c r="CD47" s="7"/>
      <c r="CE47" s="72"/>
      <c r="CF47" s="73"/>
      <c r="CH47" s="14"/>
      <c r="CI47" s="15"/>
      <c r="CJ47" s="7"/>
      <c r="CK47" s="14"/>
      <c r="CL47" s="15"/>
      <c r="CM47" s="7"/>
      <c r="CN47" s="14"/>
      <c r="CO47" s="15"/>
      <c r="CP47" s="7"/>
      <c r="CQ47" s="14"/>
      <c r="CR47" s="15"/>
      <c r="CS47" s="7"/>
      <c r="CT47" s="72"/>
      <c r="CU47" s="73"/>
      <c r="CW47" s="14"/>
      <c r="CX47" s="15"/>
      <c r="CY47" s="7"/>
      <c r="CZ47" s="14"/>
      <c r="DA47" s="15"/>
      <c r="DB47" s="7"/>
      <c r="DC47" s="14"/>
      <c r="DD47" s="15"/>
      <c r="DE47" s="7"/>
      <c r="DF47" s="14"/>
      <c r="DG47" s="15"/>
      <c r="DH47" s="7"/>
      <c r="DI47" s="72"/>
      <c r="DJ47" s="73"/>
      <c r="DL47" s="14"/>
      <c r="DM47" s="15"/>
      <c r="DN47" s="7"/>
      <c r="DO47" s="14"/>
      <c r="DP47" s="15"/>
      <c r="DQ47" s="7"/>
      <c r="DR47" s="14"/>
      <c r="DS47" s="15"/>
      <c r="DT47" s="7"/>
      <c r="DU47" s="14"/>
      <c r="DV47" s="15"/>
      <c r="DW47" s="7"/>
      <c r="DX47" s="14"/>
      <c r="DY47" s="15"/>
      <c r="DZ47" s="7"/>
      <c r="EA47" s="72"/>
      <c r="EB47" s="73"/>
      <c r="ED47" s="14"/>
      <c r="EE47" s="15"/>
      <c r="EF47" s="7"/>
      <c r="EG47" s="14"/>
      <c r="EH47" s="15"/>
      <c r="EI47" s="7"/>
      <c r="EJ47" s="14"/>
      <c r="EK47" s="15"/>
      <c r="EL47" s="7"/>
      <c r="EM47" s="14"/>
      <c r="EN47" s="15"/>
      <c r="EO47" s="7"/>
      <c r="EP47" s="72"/>
      <c r="EQ47" s="73"/>
      <c r="ES47" s="14"/>
      <c r="ET47" s="15"/>
      <c r="EU47" s="7"/>
      <c r="EV47" s="14"/>
      <c r="EW47" s="15"/>
      <c r="EX47" s="7"/>
      <c r="EY47" s="14"/>
      <c r="EZ47" s="15"/>
      <c r="FA47" s="7"/>
      <c r="FB47" s="14"/>
      <c r="FC47" s="15"/>
      <c r="FD47" s="7"/>
      <c r="FE47" s="14"/>
      <c r="FF47" s="15"/>
      <c r="FG47" s="7"/>
      <c r="FH47" s="72"/>
      <c r="FI47" s="73"/>
      <c r="FK47" s="14"/>
      <c r="FL47" s="15"/>
      <c r="FM47" s="7"/>
      <c r="FN47" s="14"/>
      <c r="FO47" s="15"/>
      <c r="FP47" s="7"/>
      <c r="FQ47" s="14"/>
      <c r="FR47" s="15"/>
      <c r="FS47" s="7"/>
      <c r="FT47" s="14"/>
      <c r="FU47" s="15"/>
      <c r="FV47" s="7"/>
      <c r="FW47" s="72"/>
      <c r="FX47" s="73"/>
      <c r="FZ47" s="14"/>
      <c r="GA47" s="15"/>
      <c r="GB47" s="7"/>
      <c r="GC47" s="14"/>
      <c r="GD47" s="15"/>
      <c r="GE47" s="7"/>
      <c r="GF47" s="14"/>
      <c r="GG47" s="15"/>
      <c r="GH47" s="7"/>
      <c r="GI47" s="14"/>
      <c r="GJ47" s="15"/>
      <c r="GK47" s="7"/>
      <c r="GL47" s="72"/>
      <c r="GM47" s="73"/>
      <c r="GO47" s="28"/>
    </row>
    <row r="48" spans="1:197" ht="15.75" thickBot="1">
      <c r="E48" s="14"/>
      <c r="F48" s="15"/>
      <c r="G48" s="7"/>
      <c r="H48" s="14"/>
      <c r="I48" s="15"/>
      <c r="J48" s="7"/>
      <c r="K48" s="14"/>
      <c r="L48" s="15"/>
      <c r="M48" s="7"/>
      <c r="N48" s="14"/>
      <c r="O48" s="15"/>
      <c r="P48" s="7"/>
      <c r="Q48" s="14"/>
      <c r="R48" s="15"/>
      <c r="S48" s="7"/>
      <c r="T48" s="72"/>
      <c r="U48" s="73"/>
      <c r="W48" s="14"/>
      <c r="X48" s="15"/>
      <c r="Y48" s="7"/>
      <c r="Z48" s="14"/>
      <c r="AA48" s="15"/>
      <c r="AB48" s="7"/>
      <c r="AC48" s="14"/>
      <c r="AD48" s="15"/>
      <c r="AE48" s="7"/>
      <c r="AF48" s="14"/>
      <c r="AG48" s="15"/>
      <c r="AH48" s="7"/>
      <c r="AI48" s="72"/>
      <c r="AJ48" s="73"/>
      <c r="AL48" s="14"/>
      <c r="AM48" s="15"/>
      <c r="AN48" s="7"/>
      <c r="AO48" s="14"/>
      <c r="AP48" s="15"/>
      <c r="AQ48" s="7"/>
      <c r="AR48" s="14"/>
      <c r="AS48" s="15"/>
      <c r="AT48" s="7"/>
      <c r="AU48" s="14"/>
      <c r="AV48" s="15"/>
      <c r="AW48" s="7"/>
      <c r="AX48" s="72"/>
      <c r="AY48" s="73"/>
      <c r="BA48" s="14"/>
      <c r="BB48" s="15"/>
      <c r="BC48" s="7"/>
      <c r="BD48" s="14"/>
      <c r="BE48" s="15"/>
      <c r="BF48" s="7"/>
      <c r="BG48" s="14"/>
      <c r="BH48" s="15"/>
      <c r="BI48" s="7"/>
      <c r="BJ48" s="14"/>
      <c r="BK48" s="15"/>
      <c r="BL48" s="7"/>
      <c r="BM48" s="72"/>
      <c r="BN48" s="73"/>
      <c r="BP48" s="14"/>
      <c r="BQ48" s="15"/>
      <c r="BR48" s="7"/>
      <c r="BS48" s="14"/>
      <c r="BT48" s="15"/>
      <c r="BU48" s="7"/>
      <c r="BV48" s="14"/>
      <c r="BW48" s="15"/>
      <c r="BX48" s="7"/>
      <c r="BY48" s="14"/>
      <c r="BZ48" s="15"/>
      <c r="CA48" s="7"/>
      <c r="CB48" s="14"/>
      <c r="CC48" s="15"/>
      <c r="CD48" s="7"/>
      <c r="CE48" s="72"/>
      <c r="CF48" s="73"/>
      <c r="CH48" s="14"/>
      <c r="CI48" s="15"/>
      <c r="CJ48" s="7"/>
      <c r="CK48" s="14"/>
      <c r="CL48" s="15"/>
      <c r="CM48" s="7"/>
      <c r="CN48" s="14"/>
      <c r="CO48" s="15"/>
      <c r="CP48" s="7"/>
      <c r="CQ48" s="14"/>
      <c r="CR48" s="15"/>
      <c r="CS48" s="7"/>
      <c r="CT48" s="72"/>
      <c r="CU48" s="73"/>
      <c r="CW48" s="14"/>
      <c r="CX48" s="15"/>
      <c r="CY48" s="7"/>
      <c r="CZ48" s="14"/>
      <c r="DA48" s="15"/>
      <c r="DB48" s="7"/>
      <c r="DC48" s="14"/>
      <c r="DD48" s="15"/>
      <c r="DE48" s="7"/>
      <c r="DF48" s="14"/>
      <c r="DG48" s="15"/>
      <c r="DH48" s="7"/>
      <c r="DI48" s="72"/>
      <c r="DJ48" s="73"/>
      <c r="DL48" s="14"/>
      <c r="DM48" s="15"/>
      <c r="DN48" s="7"/>
      <c r="DO48" s="14"/>
      <c r="DP48" s="15"/>
      <c r="DQ48" s="7"/>
      <c r="DR48" s="14"/>
      <c r="DS48" s="15"/>
      <c r="DT48" s="7"/>
      <c r="DU48" s="14"/>
      <c r="DV48" s="15"/>
      <c r="DW48" s="7"/>
      <c r="DX48" s="14"/>
      <c r="DY48" s="15"/>
      <c r="DZ48" s="7"/>
      <c r="EA48" s="72"/>
      <c r="EB48" s="73"/>
      <c r="ED48" s="14"/>
      <c r="EE48" s="15"/>
      <c r="EF48" s="7"/>
      <c r="EG48" s="14"/>
      <c r="EH48" s="15"/>
      <c r="EI48" s="7"/>
      <c r="EJ48" s="14"/>
      <c r="EK48" s="15"/>
      <c r="EL48" s="7"/>
      <c r="EM48" s="14"/>
      <c r="EN48" s="15"/>
      <c r="EO48" s="7"/>
      <c r="EP48" s="72"/>
      <c r="EQ48" s="73"/>
      <c r="ES48" s="14"/>
      <c r="ET48" s="15"/>
      <c r="EU48" s="7"/>
      <c r="EV48" s="14"/>
      <c r="EW48" s="15"/>
      <c r="EX48" s="7"/>
      <c r="EY48" s="14"/>
      <c r="EZ48" s="15"/>
      <c r="FA48" s="7"/>
      <c r="FB48" s="14"/>
      <c r="FC48" s="15"/>
      <c r="FD48" s="7"/>
      <c r="FE48" s="14"/>
      <c r="FF48" s="15"/>
      <c r="FG48" s="7"/>
      <c r="FH48" s="72"/>
      <c r="FI48" s="73"/>
      <c r="FK48" s="14"/>
      <c r="FL48" s="15"/>
      <c r="FM48" s="7"/>
      <c r="FN48" s="14"/>
      <c r="FO48" s="15"/>
      <c r="FP48" s="7"/>
      <c r="FQ48" s="14"/>
      <c r="FR48" s="15"/>
      <c r="FS48" s="7"/>
      <c r="FT48" s="14"/>
      <c r="FU48" s="15"/>
      <c r="FV48" s="7"/>
      <c r="FW48" s="72"/>
      <c r="FX48" s="73"/>
      <c r="FZ48" s="14"/>
      <c r="GA48" s="15"/>
      <c r="GB48" s="7"/>
      <c r="GC48" s="14"/>
      <c r="GD48" s="15"/>
      <c r="GE48" s="7"/>
      <c r="GF48" s="14"/>
      <c r="GG48" s="15"/>
      <c r="GH48" s="7"/>
      <c r="GI48" s="14"/>
      <c r="GJ48" s="15"/>
      <c r="GK48" s="7"/>
      <c r="GL48" s="72"/>
      <c r="GM48" s="73"/>
      <c r="GO48" s="28"/>
    </row>
    <row r="49" spans="1:197" ht="15.75" thickBot="1">
      <c r="E49" s="101">
        <f>E45*F45</f>
        <v>0</v>
      </c>
      <c r="F49" s="102"/>
      <c r="G49" s="7"/>
      <c r="H49" s="101">
        <f>H45*I45</f>
        <v>0</v>
      </c>
      <c r="I49" s="102"/>
      <c r="J49" s="12"/>
      <c r="K49" s="101">
        <f>K45*L45</f>
        <v>0</v>
      </c>
      <c r="L49" s="102"/>
      <c r="M49" s="12"/>
      <c r="N49" s="101">
        <f>N45*O45</f>
        <v>0</v>
      </c>
      <c r="O49" s="102"/>
      <c r="P49" s="12"/>
      <c r="Q49" s="101">
        <f>Q45*R45</f>
        <v>0</v>
      </c>
      <c r="R49" s="102"/>
      <c r="S49" s="12"/>
      <c r="T49" s="106">
        <f>SUM(E49:Q49)</f>
        <v>0</v>
      </c>
      <c r="U49" s="107"/>
      <c r="W49" s="101">
        <f>W45*X45</f>
        <v>0</v>
      </c>
      <c r="X49" s="102"/>
      <c r="Y49" s="7"/>
      <c r="Z49" s="101">
        <f>Z45*AA45</f>
        <v>0</v>
      </c>
      <c r="AA49" s="102"/>
      <c r="AB49" s="12"/>
      <c r="AC49" s="101">
        <f>AC45*AD45</f>
        <v>0</v>
      </c>
      <c r="AD49" s="102"/>
      <c r="AE49" s="12"/>
      <c r="AF49" s="101">
        <f>AF45*AG45</f>
        <v>0</v>
      </c>
      <c r="AG49" s="102"/>
      <c r="AH49" s="12"/>
      <c r="AI49" s="106">
        <f>SUM(W49:AF49)</f>
        <v>0</v>
      </c>
      <c r="AJ49" s="107"/>
      <c r="AL49" s="101">
        <f>AL45*AM45</f>
        <v>1125</v>
      </c>
      <c r="AM49" s="102"/>
      <c r="AN49" s="7"/>
      <c r="AO49" s="101">
        <f>AO45*AP45</f>
        <v>1125</v>
      </c>
      <c r="AP49" s="102"/>
      <c r="AQ49" s="12"/>
      <c r="AR49" s="101">
        <f>AR45*AS45</f>
        <v>2250</v>
      </c>
      <c r="AS49" s="102"/>
      <c r="AT49" s="12"/>
      <c r="AU49" s="101">
        <f>AU45*AV45</f>
        <v>2250</v>
      </c>
      <c r="AV49" s="102"/>
      <c r="AW49" s="12"/>
      <c r="AX49" s="106">
        <f>SUM(AL49:AU49)</f>
        <v>6750</v>
      </c>
      <c r="AY49" s="107"/>
      <c r="BA49" s="101">
        <f>BA45*BB45</f>
        <v>3225</v>
      </c>
      <c r="BB49" s="102"/>
      <c r="BC49" s="7"/>
      <c r="BD49" s="101">
        <f>BD45*BE45</f>
        <v>3225</v>
      </c>
      <c r="BE49" s="102"/>
      <c r="BF49" s="12"/>
      <c r="BG49" s="101">
        <f>BG45*BH45</f>
        <v>3225</v>
      </c>
      <c r="BH49" s="102"/>
      <c r="BI49" s="12"/>
      <c r="BJ49" s="101">
        <f>BJ45*BK45</f>
        <v>3225</v>
      </c>
      <c r="BK49" s="102"/>
      <c r="BL49" s="12"/>
      <c r="BM49" s="106">
        <f>SUM(BA49:BJ49)</f>
        <v>12900</v>
      </c>
      <c r="BN49" s="107"/>
      <c r="BP49" s="101">
        <f>BP45*BQ45</f>
        <v>4000</v>
      </c>
      <c r="BQ49" s="102"/>
      <c r="BR49" s="7"/>
      <c r="BS49" s="101">
        <f>BS45*BT45</f>
        <v>4000</v>
      </c>
      <c r="BT49" s="102"/>
      <c r="BU49" s="12"/>
      <c r="BV49" s="101">
        <f>BV45*BW45</f>
        <v>4000</v>
      </c>
      <c r="BW49" s="102"/>
      <c r="BX49" s="12"/>
      <c r="BY49" s="101">
        <f>BY45*BZ45</f>
        <v>4000</v>
      </c>
      <c r="BZ49" s="102"/>
      <c r="CA49" s="12"/>
      <c r="CB49" s="101">
        <f>CB45*CC45</f>
        <v>4000</v>
      </c>
      <c r="CC49" s="102"/>
      <c r="CD49" s="12"/>
      <c r="CE49" s="106">
        <f>SUM(BP49:CB49)</f>
        <v>20000</v>
      </c>
      <c r="CF49" s="107"/>
      <c r="CH49" s="101">
        <f>CH45*CI45</f>
        <v>3000</v>
      </c>
      <c r="CI49" s="102"/>
      <c r="CJ49" s="7"/>
      <c r="CK49" s="101">
        <f>CK45*CL45</f>
        <v>3000</v>
      </c>
      <c r="CL49" s="102"/>
      <c r="CM49" s="12"/>
      <c r="CN49" s="101">
        <f>CN45*CO45</f>
        <v>3000</v>
      </c>
      <c r="CO49" s="102"/>
      <c r="CP49" s="12"/>
      <c r="CQ49" s="101">
        <f>CQ45*CR45</f>
        <v>3000</v>
      </c>
      <c r="CR49" s="102"/>
      <c r="CS49" s="12"/>
      <c r="CT49" s="106">
        <f>SUM(CH49:CQ49)</f>
        <v>12000</v>
      </c>
      <c r="CU49" s="107"/>
      <c r="CW49" s="101">
        <f>CW45*CX45</f>
        <v>2500</v>
      </c>
      <c r="CX49" s="102"/>
      <c r="CY49" s="7"/>
      <c r="CZ49" s="101">
        <f>CZ45*DA45</f>
        <v>2500</v>
      </c>
      <c r="DA49" s="102"/>
      <c r="DB49" s="12"/>
      <c r="DC49" s="101">
        <f>DC45*DD45</f>
        <v>2500</v>
      </c>
      <c r="DD49" s="102"/>
      <c r="DE49" s="12"/>
      <c r="DF49" s="101">
        <f>DF45*DG45</f>
        <v>2500</v>
      </c>
      <c r="DG49" s="102"/>
      <c r="DH49" s="12"/>
      <c r="DI49" s="106">
        <f>SUM(CW49:DF49)</f>
        <v>10000</v>
      </c>
      <c r="DJ49" s="107"/>
      <c r="DL49" s="101">
        <f>DL45*DM45</f>
        <v>3000</v>
      </c>
      <c r="DM49" s="102"/>
      <c r="DN49" s="7"/>
      <c r="DO49" s="101">
        <f>DO45*DP45</f>
        <v>3000</v>
      </c>
      <c r="DP49" s="102"/>
      <c r="DQ49" s="12"/>
      <c r="DR49" s="101">
        <f>DR45*DS45</f>
        <v>3000</v>
      </c>
      <c r="DS49" s="102"/>
      <c r="DT49" s="12"/>
      <c r="DU49" s="101">
        <f>DU45*DV45</f>
        <v>3000</v>
      </c>
      <c r="DV49" s="102"/>
      <c r="DW49" s="12"/>
      <c r="DX49" s="101">
        <f>DX45*DY45</f>
        <v>3000</v>
      </c>
      <c r="DY49" s="102"/>
      <c r="DZ49" s="12"/>
      <c r="EA49" s="106">
        <f>SUM(DL49:DX49)</f>
        <v>15000</v>
      </c>
      <c r="EB49" s="107"/>
      <c r="ED49" s="101">
        <f>ED45*EE45</f>
        <v>2700</v>
      </c>
      <c r="EE49" s="102"/>
      <c r="EF49" s="7"/>
      <c r="EG49" s="101">
        <f>EG45*EH45</f>
        <v>2700</v>
      </c>
      <c r="EH49" s="102"/>
      <c r="EI49" s="12"/>
      <c r="EJ49" s="101">
        <f>EJ45*EK45</f>
        <v>2700</v>
      </c>
      <c r="EK49" s="102"/>
      <c r="EL49" s="12"/>
      <c r="EM49" s="101">
        <f>EM45*EN45</f>
        <v>2700</v>
      </c>
      <c r="EN49" s="102"/>
      <c r="EO49" s="12"/>
      <c r="EP49" s="106">
        <f>SUM(ED49:EM49)</f>
        <v>10800</v>
      </c>
      <c r="EQ49" s="107"/>
      <c r="ES49" s="101">
        <f>ES45*ET45</f>
        <v>3000</v>
      </c>
      <c r="ET49" s="102"/>
      <c r="EU49" s="7"/>
      <c r="EV49" s="101">
        <f>EV45*EW45</f>
        <v>3000</v>
      </c>
      <c r="EW49" s="102"/>
      <c r="EX49" s="12"/>
      <c r="EY49" s="101">
        <f>EY45*EZ45</f>
        <v>3000</v>
      </c>
      <c r="EZ49" s="102"/>
      <c r="FA49" s="12"/>
      <c r="FB49" s="101">
        <f>FB45*FC45</f>
        <v>3000</v>
      </c>
      <c r="FC49" s="102"/>
      <c r="FD49" s="12"/>
      <c r="FE49" s="101">
        <f>FE45*FF45</f>
        <v>3000</v>
      </c>
      <c r="FF49" s="102"/>
      <c r="FG49" s="12"/>
      <c r="FH49" s="106">
        <f>SUM(ES49:FE49)</f>
        <v>15000</v>
      </c>
      <c r="FI49" s="107"/>
      <c r="FK49" s="101">
        <f>FK45*FL45</f>
        <v>3500</v>
      </c>
      <c r="FL49" s="102"/>
      <c r="FM49" s="7"/>
      <c r="FN49" s="101">
        <f>FN45*FO45</f>
        <v>3500</v>
      </c>
      <c r="FO49" s="102"/>
      <c r="FP49" s="12"/>
      <c r="FQ49" s="101">
        <f>FQ45*FR45</f>
        <v>3500</v>
      </c>
      <c r="FR49" s="102"/>
      <c r="FS49" s="12"/>
      <c r="FT49" s="101">
        <f>FT45*FU45</f>
        <v>3500</v>
      </c>
      <c r="FU49" s="102"/>
      <c r="FV49" s="12"/>
      <c r="FW49" s="106">
        <f>SUM(FK49:FT49)</f>
        <v>14000</v>
      </c>
      <c r="FX49" s="107"/>
      <c r="FZ49" s="101">
        <f>FZ45*GA45</f>
        <v>4500</v>
      </c>
      <c r="GA49" s="102"/>
      <c r="GB49" s="7"/>
      <c r="GC49" s="101">
        <f>GC45*GD45</f>
        <v>4500</v>
      </c>
      <c r="GD49" s="102"/>
      <c r="GE49" s="12"/>
      <c r="GF49" s="101">
        <f>GF45*GG45</f>
        <v>4500</v>
      </c>
      <c r="GG49" s="102"/>
      <c r="GH49" s="12"/>
      <c r="GI49" s="101">
        <f>GI45*GJ45</f>
        <v>4500</v>
      </c>
      <c r="GJ49" s="102"/>
      <c r="GK49" s="12"/>
      <c r="GL49" s="106">
        <f>SUM(FZ49:GI49)</f>
        <v>18000</v>
      </c>
      <c r="GM49" s="107"/>
      <c r="GO49" s="95">
        <f>T49+AI49+AX49+BM49+CE49+CT49+DI49+EA49+EP49+FH49+FW49+GL49</f>
        <v>134450</v>
      </c>
    </row>
    <row r="50" spans="1:197">
      <c r="E50" s="11"/>
      <c r="F50" s="11"/>
      <c r="G50" s="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3"/>
      <c r="U50" s="23"/>
      <c r="W50" s="11"/>
      <c r="X50" s="11"/>
      <c r="Y50" s="6"/>
      <c r="Z50" s="11"/>
      <c r="AA50" s="11"/>
      <c r="AB50" s="11"/>
      <c r="AC50" s="11"/>
      <c r="AD50" s="11"/>
      <c r="AE50" s="11"/>
      <c r="AF50" s="11"/>
      <c r="AG50" s="11"/>
      <c r="AH50" s="11"/>
      <c r="AI50" s="23"/>
      <c r="AJ50" s="23"/>
      <c r="AL50" s="11"/>
      <c r="AM50" s="11"/>
      <c r="AN50" s="6"/>
      <c r="AO50" s="11"/>
      <c r="AP50" s="11"/>
      <c r="AQ50" s="11"/>
      <c r="AR50" s="11"/>
      <c r="AS50" s="11"/>
      <c r="AT50" s="11"/>
      <c r="AU50" s="11"/>
      <c r="AV50" s="11"/>
      <c r="AW50" s="11"/>
      <c r="AX50" s="23"/>
      <c r="AY50" s="23"/>
      <c r="BA50" s="11"/>
      <c r="BB50" s="11"/>
      <c r="BC50" s="6"/>
      <c r="BD50" s="11"/>
      <c r="BE50" s="11"/>
      <c r="BF50" s="11"/>
      <c r="BG50" s="11"/>
      <c r="BH50" s="11"/>
      <c r="BI50" s="11"/>
      <c r="BJ50" s="11"/>
      <c r="BK50" s="11"/>
      <c r="BL50" s="11"/>
      <c r="BM50" s="23"/>
      <c r="BN50" s="23"/>
      <c r="BP50" s="11"/>
      <c r="BQ50" s="11"/>
      <c r="BR50" s="6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23"/>
      <c r="CH50" s="11"/>
      <c r="CI50" s="11"/>
      <c r="CJ50" s="6"/>
      <c r="CK50" s="11"/>
      <c r="CL50" s="11"/>
      <c r="CM50" s="11"/>
      <c r="CN50" s="11"/>
      <c r="CO50" s="11"/>
      <c r="CP50" s="11"/>
      <c r="CQ50" s="11"/>
      <c r="CR50" s="11"/>
      <c r="CS50" s="11"/>
      <c r="CT50" s="23"/>
      <c r="CU50" s="23"/>
      <c r="CW50" s="11"/>
      <c r="CX50" s="11"/>
      <c r="CY50" s="6"/>
      <c r="CZ50" s="11"/>
      <c r="DA50" s="11"/>
      <c r="DB50" s="11"/>
      <c r="DC50" s="11"/>
      <c r="DD50" s="11"/>
      <c r="DE50" s="11"/>
      <c r="DF50" s="11"/>
      <c r="DG50" s="11"/>
      <c r="DH50" s="11"/>
      <c r="DI50" s="23"/>
      <c r="DJ50" s="23"/>
      <c r="DL50" s="11"/>
      <c r="DM50" s="11"/>
      <c r="DN50" s="6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23"/>
      <c r="EB50" s="23"/>
      <c r="ED50" s="11"/>
      <c r="EE50" s="11"/>
      <c r="EF50" s="6"/>
      <c r="EG50" s="11"/>
      <c r="EH50" s="11"/>
      <c r="EI50" s="11"/>
      <c r="EJ50" s="11"/>
      <c r="EK50" s="11"/>
      <c r="EL50" s="11"/>
      <c r="EM50" s="11"/>
      <c r="EN50" s="11"/>
      <c r="EO50" s="11"/>
      <c r="EP50" s="23"/>
      <c r="EQ50" s="23"/>
      <c r="ES50" s="11"/>
      <c r="ET50" s="11"/>
      <c r="EU50" s="6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23"/>
      <c r="FI50" s="23"/>
      <c r="FK50" s="11"/>
      <c r="FL50" s="11"/>
      <c r="FM50" s="6"/>
      <c r="FN50" s="11"/>
      <c r="FO50" s="11"/>
      <c r="FP50" s="11"/>
      <c r="FQ50" s="11"/>
      <c r="FR50" s="11"/>
      <c r="FS50" s="11"/>
      <c r="FT50" s="11"/>
      <c r="FU50" s="11"/>
      <c r="FV50" s="11"/>
      <c r="FW50" s="23"/>
      <c r="FX50" s="23"/>
      <c r="FZ50" s="11"/>
      <c r="GA50" s="11"/>
      <c r="GB50" s="6"/>
      <c r="GC50" s="11"/>
      <c r="GD50" s="11"/>
      <c r="GE50" s="11"/>
      <c r="GF50" s="11"/>
      <c r="GG50" s="11"/>
      <c r="GH50" s="11"/>
      <c r="GI50" s="11"/>
      <c r="GJ50" s="11"/>
      <c r="GK50" s="11"/>
      <c r="GL50" s="23"/>
      <c r="GM50" s="23"/>
      <c r="GO50" s="28" t="s">
        <v>0</v>
      </c>
    </row>
    <row r="51" spans="1:197" ht="15.75" thickBot="1">
      <c r="A51" s="1" t="s">
        <v>48</v>
      </c>
      <c r="B51" s="1" t="s">
        <v>28</v>
      </c>
      <c r="C51" s="8">
        <v>25</v>
      </c>
      <c r="E51" s="14">
        <v>40</v>
      </c>
      <c r="F51" s="15">
        <v>50</v>
      </c>
      <c r="G51" s="7"/>
      <c r="H51" s="14">
        <f>E51</f>
        <v>40</v>
      </c>
      <c r="I51" s="15">
        <v>50</v>
      </c>
      <c r="J51" s="7"/>
      <c r="K51" s="14">
        <f>E51</f>
        <v>40</v>
      </c>
      <c r="L51" s="15">
        <v>50</v>
      </c>
      <c r="M51" s="7"/>
      <c r="N51" s="14">
        <f>E51</f>
        <v>40</v>
      </c>
      <c r="O51" s="15">
        <v>50</v>
      </c>
      <c r="P51" s="7"/>
      <c r="Q51" s="14">
        <f>E51</f>
        <v>40</v>
      </c>
      <c r="R51" s="15">
        <v>50</v>
      </c>
      <c r="S51" s="7"/>
      <c r="T51" s="21">
        <f>T52/U51</f>
        <v>40</v>
      </c>
      <c r="U51" s="22">
        <f>F51+I51+L51+O51+R51</f>
        <v>250</v>
      </c>
      <c r="W51" s="14">
        <v>40</v>
      </c>
      <c r="X51" s="15">
        <v>50</v>
      </c>
      <c r="Y51" s="7"/>
      <c r="Z51" s="14">
        <f>W51</f>
        <v>40</v>
      </c>
      <c r="AA51" s="15">
        <v>50</v>
      </c>
      <c r="AB51" s="7"/>
      <c r="AC51" s="14">
        <f>W51</f>
        <v>40</v>
      </c>
      <c r="AD51" s="15">
        <v>50</v>
      </c>
      <c r="AE51" s="7"/>
      <c r="AF51" s="14">
        <f>W51</f>
        <v>40</v>
      </c>
      <c r="AG51" s="15">
        <v>50</v>
      </c>
      <c r="AH51" s="7"/>
      <c r="AI51" s="21">
        <f>AI52/AJ51</f>
        <v>40</v>
      </c>
      <c r="AJ51" s="22">
        <f>X51+AA51+AD51+AG51</f>
        <v>200</v>
      </c>
      <c r="AL51" s="14">
        <v>33</v>
      </c>
      <c r="AM51" s="15">
        <v>50</v>
      </c>
      <c r="AN51" s="7"/>
      <c r="AO51" s="14">
        <f>AL51</f>
        <v>33</v>
      </c>
      <c r="AP51" s="15">
        <v>50</v>
      </c>
      <c r="AQ51" s="7"/>
      <c r="AR51" s="14">
        <f>AL51</f>
        <v>33</v>
      </c>
      <c r="AS51" s="15">
        <v>50</v>
      </c>
      <c r="AT51" s="7"/>
      <c r="AU51" s="14">
        <f>AL51</f>
        <v>33</v>
      </c>
      <c r="AV51" s="15">
        <v>50</v>
      </c>
      <c r="AW51" s="7"/>
      <c r="AX51" s="21">
        <f>AX52/AY51</f>
        <v>33</v>
      </c>
      <c r="AY51" s="22">
        <f>AM51+AP51+AS51+AV51</f>
        <v>200</v>
      </c>
      <c r="BA51" s="14">
        <v>30</v>
      </c>
      <c r="BB51" s="15">
        <v>50</v>
      </c>
      <c r="BC51" s="7"/>
      <c r="BD51" s="14">
        <f>BA51</f>
        <v>30</v>
      </c>
      <c r="BE51" s="15">
        <v>50</v>
      </c>
      <c r="BF51" s="7"/>
      <c r="BG51" s="14">
        <f>BA51</f>
        <v>30</v>
      </c>
      <c r="BH51" s="15">
        <v>50</v>
      </c>
      <c r="BI51" s="7"/>
      <c r="BJ51" s="14">
        <f>BA51</f>
        <v>30</v>
      </c>
      <c r="BK51" s="15">
        <v>50</v>
      </c>
      <c r="BL51" s="7"/>
      <c r="BM51" s="21">
        <f>BM52/BN51</f>
        <v>30</v>
      </c>
      <c r="BN51" s="22">
        <f>BB51+BE51+BH51+BK51</f>
        <v>200</v>
      </c>
      <c r="BP51" s="14">
        <v>31</v>
      </c>
      <c r="BQ51" s="15">
        <v>50</v>
      </c>
      <c r="BR51" s="7"/>
      <c r="BS51" s="14">
        <f>BP51</f>
        <v>31</v>
      </c>
      <c r="BT51" s="15">
        <v>50</v>
      </c>
      <c r="BU51" s="7"/>
      <c r="BV51" s="14">
        <f>BP51</f>
        <v>31</v>
      </c>
      <c r="BW51" s="15">
        <v>50</v>
      </c>
      <c r="BX51" s="7"/>
      <c r="BY51" s="14">
        <f>BP51</f>
        <v>31</v>
      </c>
      <c r="BZ51" s="15">
        <v>50</v>
      </c>
      <c r="CA51" s="7"/>
      <c r="CB51" s="14">
        <f>BP51</f>
        <v>31</v>
      </c>
      <c r="CC51" s="15">
        <v>50</v>
      </c>
      <c r="CD51" s="7"/>
      <c r="CE51" s="21">
        <f>CE52/CF51</f>
        <v>31</v>
      </c>
      <c r="CF51" s="22">
        <f>BQ51+BT51+BW51+BZ51+CC51</f>
        <v>250</v>
      </c>
      <c r="CH51" s="14">
        <v>27</v>
      </c>
      <c r="CI51" s="15">
        <v>50</v>
      </c>
      <c r="CJ51" s="7"/>
      <c r="CK51" s="14">
        <f>CH51</f>
        <v>27</v>
      </c>
      <c r="CL51" s="15">
        <v>50</v>
      </c>
      <c r="CM51" s="7"/>
      <c r="CN51" s="14">
        <f>CH51</f>
        <v>27</v>
      </c>
      <c r="CO51" s="15">
        <v>50</v>
      </c>
      <c r="CP51" s="7"/>
      <c r="CQ51" s="14">
        <f>CH51</f>
        <v>27</v>
      </c>
      <c r="CR51" s="15">
        <v>50</v>
      </c>
      <c r="CS51" s="7"/>
      <c r="CT51" s="21">
        <f>CT52/CU51</f>
        <v>27</v>
      </c>
      <c r="CU51" s="22">
        <f>CI51+CL51+CO51+CR51</f>
        <v>200</v>
      </c>
      <c r="CW51" s="14">
        <v>25</v>
      </c>
      <c r="CX51" s="15">
        <v>50</v>
      </c>
      <c r="CY51" s="7"/>
      <c r="CZ51" s="14">
        <f>CW51</f>
        <v>25</v>
      </c>
      <c r="DA51" s="15">
        <v>50</v>
      </c>
      <c r="DB51" s="7"/>
      <c r="DC51" s="14">
        <f>CW51</f>
        <v>25</v>
      </c>
      <c r="DD51" s="15">
        <v>50</v>
      </c>
      <c r="DE51" s="7"/>
      <c r="DF51" s="14">
        <f>CW51</f>
        <v>25</v>
      </c>
      <c r="DG51" s="15">
        <v>50</v>
      </c>
      <c r="DH51" s="7"/>
      <c r="DI51" s="21">
        <f>DI52/DJ51</f>
        <v>25</v>
      </c>
      <c r="DJ51" s="22">
        <f>CX51+DA51+DD51+DG51</f>
        <v>200</v>
      </c>
      <c r="DL51" s="14">
        <v>26</v>
      </c>
      <c r="DM51" s="15">
        <v>50</v>
      </c>
      <c r="DN51" s="7"/>
      <c r="DO51" s="14">
        <f>DL51</f>
        <v>26</v>
      </c>
      <c r="DP51" s="15">
        <v>50</v>
      </c>
      <c r="DQ51" s="7"/>
      <c r="DR51" s="14">
        <f>DL51</f>
        <v>26</v>
      </c>
      <c r="DS51" s="15">
        <v>50</v>
      </c>
      <c r="DT51" s="7"/>
      <c r="DU51" s="14">
        <f>DL51</f>
        <v>26</v>
      </c>
      <c r="DV51" s="15">
        <v>50</v>
      </c>
      <c r="DW51" s="7"/>
      <c r="DX51" s="14">
        <f>DL51</f>
        <v>26</v>
      </c>
      <c r="DY51" s="15">
        <v>50</v>
      </c>
      <c r="DZ51" s="7"/>
      <c r="EA51" s="21">
        <f>EA52/EB51</f>
        <v>26</v>
      </c>
      <c r="EB51" s="22">
        <f>DM51+DP51+DS51+DV51+DY51</f>
        <v>250</v>
      </c>
      <c r="ED51" s="14">
        <v>28</v>
      </c>
      <c r="EE51" s="15">
        <v>50</v>
      </c>
      <c r="EF51" s="7"/>
      <c r="EG51" s="14">
        <f>ED51</f>
        <v>28</v>
      </c>
      <c r="EH51" s="15">
        <v>50</v>
      </c>
      <c r="EI51" s="7"/>
      <c r="EJ51" s="14">
        <f>ED51</f>
        <v>28</v>
      </c>
      <c r="EK51" s="15">
        <v>50</v>
      </c>
      <c r="EL51" s="7"/>
      <c r="EM51" s="14">
        <f>ED51</f>
        <v>28</v>
      </c>
      <c r="EN51" s="15">
        <v>50</v>
      </c>
      <c r="EO51" s="7"/>
      <c r="EP51" s="21">
        <f>EP52/EQ51</f>
        <v>28</v>
      </c>
      <c r="EQ51" s="22">
        <f>EE51+EH51+EK51+EN51</f>
        <v>200</v>
      </c>
      <c r="ES51" s="14">
        <v>31</v>
      </c>
      <c r="ET51" s="15">
        <v>50</v>
      </c>
      <c r="EU51" s="7"/>
      <c r="EV51" s="14">
        <f>ES51</f>
        <v>31</v>
      </c>
      <c r="EW51" s="15">
        <v>50</v>
      </c>
      <c r="EX51" s="7"/>
      <c r="EY51" s="14">
        <f>ES51</f>
        <v>31</v>
      </c>
      <c r="EZ51" s="15">
        <v>50</v>
      </c>
      <c r="FA51" s="7"/>
      <c r="FB51" s="14">
        <f>ES51</f>
        <v>31</v>
      </c>
      <c r="FC51" s="15">
        <v>50</v>
      </c>
      <c r="FD51" s="7"/>
      <c r="FE51" s="14">
        <f>ES51</f>
        <v>31</v>
      </c>
      <c r="FF51" s="15">
        <v>50</v>
      </c>
      <c r="FG51" s="7"/>
      <c r="FH51" s="21">
        <f>FH52/FI51</f>
        <v>31</v>
      </c>
      <c r="FI51" s="22">
        <f>ET51+EW51+EZ51+FC51+FF51</f>
        <v>250</v>
      </c>
      <c r="FK51" s="14">
        <v>34</v>
      </c>
      <c r="FL51" s="15">
        <v>50</v>
      </c>
      <c r="FM51" s="7"/>
      <c r="FN51" s="14">
        <f>FK51</f>
        <v>34</v>
      </c>
      <c r="FO51" s="15">
        <v>50</v>
      </c>
      <c r="FP51" s="7"/>
      <c r="FQ51" s="14">
        <f>FK51</f>
        <v>34</v>
      </c>
      <c r="FR51" s="15">
        <v>50</v>
      </c>
      <c r="FS51" s="7"/>
      <c r="FT51" s="14">
        <f>FK51</f>
        <v>34</v>
      </c>
      <c r="FU51" s="15">
        <v>50</v>
      </c>
      <c r="FV51" s="7"/>
      <c r="FW51" s="21">
        <f>FW52/FX51</f>
        <v>34</v>
      </c>
      <c r="FX51" s="22">
        <f>FL51+FO51+FR51+FU51</f>
        <v>200</v>
      </c>
      <c r="FZ51" s="14">
        <v>36</v>
      </c>
      <c r="GA51" s="15">
        <v>50</v>
      </c>
      <c r="GB51" s="7"/>
      <c r="GC51" s="14">
        <f>FZ51</f>
        <v>36</v>
      </c>
      <c r="GD51" s="15">
        <v>50</v>
      </c>
      <c r="GE51" s="7"/>
      <c r="GF51" s="14">
        <f>FZ51</f>
        <v>36</v>
      </c>
      <c r="GG51" s="15">
        <v>50</v>
      </c>
      <c r="GH51" s="7"/>
      <c r="GI51" s="14">
        <f>FZ51</f>
        <v>36</v>
      </c>
      <c r="GJ51" s="15">
        <v>50</v>
      </c>
      <c r="GK51" s="7"/>
      <c r="GL51" s="21">
        <f>GL52/GM51</f>
        <v>36</v>
      </c>
      <c r="GM51" s="22">
        <f>GA51+GD51+GG51+GJ51</f>
        <v>200</v>
      </c>
      <c r="GO51" s="28" t="s">
        <v>0</v>
      </c>
    </row>
    <row r="52" spans="1:197" ht="15.75" thickBot="1">
      <c r="E52" s="101">
        <f>E51*F51</f>
        <v>2000</v>
      </c>
      <c r="F52" s="102"/>
      <c r="G52" s="7"/>
      <c r="H52" s="101">
        <f>H51*I51</f>
        <v>2000</v>
      </c>
      <c r="I52" s="102"/>
      <c r="J52" s="12"/>
      <c r="K52" s="101">
        <f>K51*L51</f>
        <v>2000</v>
      </c>
      <c r="L52" s="102"/>
      <c r="M52" s="12"/>
      <c r="N52" s="101">
        <f>N51*O51</f>
        <v>2000</v>
      </c>
      <c r="O52" s="102"/>
      <c r="P52" s="12"/>
      <c r="Q52" s="101">
        <f>Q51*R51</f>
        <v>2000</v>
      </c>
      <c r="R52" s="102"/>
      <c r="S52" s="12"/>
      <c r="T52" s="106">
        <f>SUM(E52:Q52)</f>
        <v>10000</v>
      </c>
      <c r="U52" s="107"/>
      <c r="W52" s="101">
        <f>W51*X51</f>
        <v>2000</v>
      </c>
      <c r="X52" s="102"/>
      <c r="Y52" s="7"/>
      <c r="Z52" s="101">
        <f>Z51*AA51</f>
        <v>2000</v>
      </c>
      <c r="AA52" s="102"/>
      <c r="AB52" s="12"/>
      <c r="AC52" s="101">
        <f>AC51*AD51</f>
        <v>2000</v>
      </c>
      <c r="AD52" s="102"/>
      <c r="AE52" s="12"/>
      <c r="AF52" s="101">
        <f>AF51*AG51</f>
        <v>2000</v>
      </c>
      <c r="AG52" s="102"/>
      <c r="AH52" s="12"/>
      <c r="AI52" s="106">
        <f>SUM(W52:AF52)</f>
        <v>8000</v>
      </c>
      <c r="AJ52" s="107"/>
      <c r="AL52" s="101">
        <f>AL51*AM51</f>
        <v>1650</v>
      </c>
      <c r="AM52" s="102"/>
      <c r="AN52" s="7"/>
      <c r="AO52" s="101">
        <f>AO51*AP51</f>
        <v>1650</v>
      </c>
      <c r="AP52" s="102"/>
      <c r="AQ52" s="12"/>
      <c r="AR52" s="101">
        <f>AR51*AS51</f>
        <v>1650</v>
      </c>
      <c r="AS52" s="102"/>
      <c r="AT52" s="12"/>
      <c r="AU52" s="101">
        <f>AU51*AV51</f>
        <v>1650</v>
      </c>
      <c r="AV52" s="102"/>
      <c r="AW52" s="12"/>
      <c r="AX52" s="106">
        <f>SUM(AL52:AU52)</f>
        <v>6600</v>
      </c>
      <c r="AY52" s="107"/>
      <c r="BA52" s="101">
        <f>BA51*BB51</f>
        <v>1500</v>
      </c>
      <c r="BB52" s="102"/>
      <c r="BC52" s="7"/>
      <c r="BD52" s="101">
        <f>BD51*BE51</f>
        <v>1500</v>
      </c>
      <c r="BE52" s="102"/>
      <c r="BF52" s="12"/>
      <c r="BG52" s="101">
        <f>BG51*BH51</f>
        <v>1500</v>
      </c>
      <c r="BH52" s="102"/>
      <c r="BI52" s="12"/>
      <c r="BJ52" s="101">
        <f>BJ51*BK51</f>
        <v>1500</v>
      </c>
      <c r="BK52" s="102"/>
      <c r="BL52" s="12"/>
      <c r="BM52" s="106">
        <f>SUM(BA52:BJ52)</f>
        <v>6000</v>
      </c>
      <c r="BN52" s="107"/>
      <c r="BP52" s="101">
        <f>BP51*BQ51</f>
        <v>1550</v>
      </c>
      <c r="BQ52" s="102"/>
      <c r="BR52" s="7"/>
      <c r="BS52" s="101">
        <f>BS51*BT51</f>
        <v>1550</v>
      </c>
      <c r="BT52" s="102"/>
      <c r="BU52" s="12"/>
      <c r="BV52" s="101">
        <f>BV51*BW51</f>
        <v>1550</v>
      </c>
      <c r="BW52" s="102"/>
      <c r="BX52" s="12"/>
      <c r="BY52" s="101">
        <f>BY51*BZ51</f>
        <v>1550</v>
      </c>
      <c r="BZ52" s="102"/>
      <c r="CA52" s="12"/>
      <c r="CB52" s="101">
        <f>CB51*CC51</f>
        <v>1550</v>
      </c>
      <c r="CC52" s="102"/>
      <c r="CD52" s="12"/>
      <c r="CE52" s="106">
        <f>SUM(BP52:CB52)</f>
        <v>7750</v>
      </c>
      <c r="CF52" s="107"/>
      <c r="CH52" s="101">
        <f>CH51*CI51</f>
        <v>1350</v>
      </c>
      <c r="CI52" s="102"/>
      <c r="CJ52" s="7"/>
      <c r="CK52" s="101">
        <f>CK51*CL51</f>
        <v>1350</v>
      </c>
      <c r="CL52" s="102"/>
      <c r="CM52" s="12"/>
      <c r="CN52" s="101">
        <f>CN51*CO51</f>
        <v>1350</v>
      </c>
      <c r="CO52" s="102"/>
      <c r="CP52" s="12"/>
      <c r="CQ52" s="101">
        <f>CQ51*CR51</f>
        <v>1350</v>
      </c>
      <c r="CR52" s="102"/>
      <c r="CS52" s="12"/>
      <c r="CT52" s="106">
        <f>SUM(CH52:CQ52)</f>
        <v>5400</v>
      </c>
      <c r="CU52" s="107"/>
      <c r="CW52" s="101">
        <f>CW51*CX51</f>
        <v>1250</v>
      </c>
      <c r="CX52" s="102"/>
      <c r="CY52" s="7"/>
      <c r="CZ52" s="101">
        <f>CZ51*DA51</f>
        <v>1250</v>
      </c>
      <c r="DA52" s="102"/>
      <c r="DB52" s="12"/>
      <c r="DC52" s="101">
        <f>DC51*DD51</f>
        <v>1250</v>
      </c>
      <c r="DD52" s="102"/>
      <c r="DE52" s="12"/>
      <c r="DF52" s="101">
        <f>DF51*DG51</f>
        <v>1250</v>
      </c>
      <c r="DG52" s="102"/>
      <c r="DH52" s="12"/>
      <c r="DI52" s="106">
        <f>SUM(CW52:DF52)</f>
        <v>5000</v>
      </c>
      <c r="DJ52" s="107"/>
      <c r="DL52" s="101">
        <f>DL51*DM51</f>
        <v>1300</v>
      </c>
      <c r="DM52" s="102"/>
      <c r="DN52" s="7"/>
      <c r="DO52" s="101">
        <f>DO51*DP51</f>
        <v>1300</v>
      </c>
      <c r="DP52" s="102"/>
      <c r="DQ52" s="12"/>
      <c r="DR52" s="101">
        <f>DR51*DS51</f>
        <v>1300</v>
      </c>
      <c r="DS52" s="102"/>
      <c r="DT52" s="12"/>
      <c r="DU52" s="101">
        <f>DU51*DV51</f>
        <v>1300</v>
      </c>
      <c r="DV52" s="102"/>
      <c r="DW52" s="12"/>
      <c r="DX52" s="101">
        <f>DX51*DY51</f>
        <v>1300</v>
      </c>
      <c r="DY52" s="102"/>
      <c r="DZ52" s="12"/>
      <c r="EA52" s="106">
        <f>SUM(DL52:DX52)</f>
        <v>6500</v>
      </c>
      <c r="EB52" s="107"/>
      <c r="ED52" s="101">
        <f>ED51*EE51</f>
        <v>1400</v>
      </c>
      <c r="EE52" s="102"/>
      <c r="EF52" s="7"/>
      <c r="EG52" s="101">
        <f>EG51*EH51</f>
        <v>1400</v>
      </c>
      <c r="EH52" s="102"/>
      <c r="EI52" s="12"/>
      <c r="EJ52" s="101">
        <f>EJ51*EK51</f>
        <v>1400</v>
      </c>
      <c r="EK52" s="102"/>
      <c r="EL52" s="12"/>
      <c r="EM52" s="101">
        <f>EM51*EN51</f>
        <v>1400</v>
      </c>
      <c r="EN52" s="102"/>
      <c r="EO52" s="12"/>
      <c r="EP52" s="106">
        <f>SUM(ED52:EM52)</f>
        <v>5600</v>
      </c>
      <c r="EQ52" s="107"/>
      <c r="ES52" s="101">
        <f>ES51*ET51</f>
        <v>1550</v>
      </c>
      <c r="ET52" s="102"/>
      <c r="EU52" s="7"/>
      <c r="EV52" s="101">
        <f>EV51*EW51</f>
        <v>1550</v>
      </c>
      <c r="EW52" s="102"/>
      <c r="EX52" s="12"/>
      <c r="EY52" s="101">
        <f>EY51*EZ51</f>
        <v>1550</v>
      </c>
      <c r="EZ52" s="102"/>
      <c r="FA52" s="12"/>
      <c r="FB52" s="101">
        <f>FB51*FC51</f>
        <v>1550</v>
      </c>
      <c r="FC52" s="102"/>
      <c r="FD52" s="12"/>
      <c r="FE52" s="101">
        <f>FE51*FF51</f>
        <v>1550</v>
      </c>
      <c r="FF52" s="102"/>
      <c r="FG52" s="12"/>
      <c r="FH52" s="106">
        <f>SUM(ES52:FE52)</f>
        <v>7750</v>
      </c>
      <c r="FI52" s="107"/>
      <c r="FK52" s="101">
        <f>FK51*FL51</f>
        <v>1700</v>
      </c>
      <c r="FL52" s="102"/>
      <c r="FM52" s="7"/>
      <c r="FN52" s="101">
        <f>FN51*FO51</f>
        <v>1700</v>
      </c>
      <c r="FO52" s="102"/>
      <c r="FP52" s="12"/>
      <c r="FQ52" s="101">
        <f>FQ51*FR51</f>
        <v>1700</v>
      </c>
      <c r="FR52" s="102"/>
      <c r="FS52" s="12"/>
      <c r="FT52" s="101">
        <f>FT51*FU51</f>
        <v>1700</v>
      </c>
      <c r="FU52" s="102"/>
      <c r="FV52" s="12"/>
      <c r="FW52" s="106">
        <f>SUM(FK52:FT52)</f>
        <v>6800</v>
      </c>
      <c r="FX52" s="107"/>
      <c r="FZ52" s="101">
        <f>FZ51*GA51</f>
        <v>1800</v>
      </c>
      <c r="GA52" s="102"/>
      <c r="GB52" s="7"/>
      <c r="GC52" s="101">
        <f>GC51*GD51</f>
        <v>1800</v>
      </c>
      <c r="GD52" s="102"/>
      <c r="GE52" s="12"/>
      <c r="GF52" s="101">
        <f>GF51*GG51</f>
        <v>1800</v>
      </c>
      <c r="GG52" s="102"/>
      <c r="GH52" s="12"/>
      <c r="GI52" s="101">
        <f>GI51*GJ51</f>
        <v>1800</v>
      </c>
      <c r="GJ52" s="102"/>
      <c r="GK52" s="12"/>
      <c r="GL52" s="106">
        <f>SUM(FZ52:GI52)</f>
        <v>7200</v>
      </c>
      <c r="GM52" s="107"/>
      <c r="GO52" s="95">
        <f>T52+AI52+AX52+BM52+CE52+CT52+DI52+EA52+EP52+FH52+FW52+GL52</f>
        <v>82600</v>
      </c>
    </row>
    <row r="53" spans="1:197">
      <c r="E53" s="11"/>
      <c r="F53" s="11"/>
      <c r="G53" s="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0"/>
      <c r="U53" s="110"/>
      <c r="W53" s="11"/>
      <c r="X53" s="11"/>
      <c r="Y53" s="6"/>
      <c r="Z53" s="11"/>
      <c r="AA53" s="11"/>
      <c r="AB53" s="11"/>
      <c r="AC53" s="11"/>
      <c r="AD53" s="11"/>
      <c r="AE53" s="11"/>
      <c r="AF53" s="11"/>
      <c r="AG53" s="11"/>
      <c r="AH53" s="11"/>
      <c r="AI53" s="115"/>
      <c r="AJ53" s="115"/>
      <c r="AL53" s="11"/>
      <c r="AM53" s="11"/>
      <c r="AN53" s="6"/>
      <c r="AO53" s="11"/>
      <c r="AP53" s="11"/>
      <c r="AQ53" s="11"/>
      <c r="AR53" s="11"/>
      <c r="AS53" s="11"/>
      <c r="AT53" s="11"/>
      <c r="AU53" s="11"/>
      <c r="AV53" s="11"/>
      <c r="AW53" s="11"/>
      <c r="AX53" s="115"/>
      <c r="AY53" s="115"/>
      <c r="BA53" s="11"/>
      <c r="BB53" s="11"/>
      <c r="BC53" s="6"/>
      <c r="BD53" s="11"/>
      <c r="BE53" s="11"/>
      <c r="BF53" s="11"/>
      <c r="BG53" s="11"/>
      <c r="BH53" s="11"/>
      <c r="BI53" s="11"/>
      <c r="BJ53" s="11"/>
      <c r="BK53" s="11"/>
      <c r="BL53" s="11"/>
      <c r="BM53" s="115"/>
      <c r="BN53" s="115"/>
      <c r="BP53" s="11"/>
      <c r="BQ53" s="11"/>
      <c r="BR53" s="6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0"/>
      <c r="CF53" s="110"/>
      <c r="CH53" s="11"/>
      <c r="CI53" s="11"/>
      <c r="CJ53" s="6"/>
      <c r="CK53" s="11"/>
      <c r="CL53" s="11"/>
      <c r="CM53" s="11"/>
      <c r="CN53" s="11"/>
      <c r="CO53" s="11"/>
      <c r="CP53" s="11"/>
      <c r="CQ53" s="11"/>
      <c r="CR53" s="11"/>
      <c r="CS53" s="11"/>
      <c r="CT53" s="115"/>
      <c r="CU53" s="115"/>
      <c r="CW53" s="11"/>
      <c r="CX53" s="11"/>
      <c r="CY53" s="6"/>
      <c r="CZ53" s="11"/>
      <c r="DA53" s="11"/>
      <c r="DB53" s="11"/>
      <c r="DC53" s="11"/>
      <c r="DD53" s="11"/>
      <c r="DE53" s="11"/>
      <c r="DF53" s="11"/>
      <c r="DG53" s="11"/>
      <c r="DH53" s="11"/>
      <c r="DI53" s="115"/>
      <c r="DJ53" s="115"/>
      <c r="DL53" s="11"/>
      <c r="DM53" s="11"/>
      <c r="DN53" s="6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0"/>
      <c r="EB53" s="110"/>
      <c r="ED53" s="11"/>
      <c r="EE53" s="11"/>
      <c r="EF53" s="6"/>
      <c r="EG53" s="11"/>
      <c r="EH53" s="11"/>
      <c r="EI53" s="11"/>
      <c r="EJ53" s="11"/>
      <c r="EK53" s="11"/>
      <c r="EL53" s="11"/>
      <c r="EM53" s="11"/>
      <c r="EN53" s="11"/>
      <c r="EO53" s="11"/>
      <c r="EP53" s="115"/>
      <c r="EQ53" s="115"/>
      <c r="ES53" s="11"/>
      <c r="ET53" s="11"/>
      <c r="EU53" s="6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0"/>
      <c r="FI53" s="110"/>
      <c r="FK53" s="11"/>
      <c r="FL53" s="11"/>
      <c r="FM53" s="6"/>
      <c r="FN53" s="11"/>
      <c r="FO53" s="11"/>
      <c r="FP53" s="11"/>
      <c r="FQ53" s="11"/>
      <c r="FR53" s="11"/>
      <c r="FS53" s="11"/>
      <c r="FT53" s="11"/>
      <c r="FU53" s="11"/>
      <c r="FV53" s="11"/>
      <c r="FW53" s="115"/>
      <c r="FX53" s="115"/>
      <c r="FZ53" s="11"/>
      <c r="GA53" s="11"/>
      <c r="GB53" s="6"/>
      <c r="GC53" s="11"/>
      <c r="GD53" s="11"/>
      <c r="GE53" s="11"/>
      <c r="GF53" s="11"/>
      <c r="GG53" s="11"/>
      <c r="GH53" s="11"/>
      <c r="GI53" s="11"/>
      <c r="GJ53" s="11"/>
      <c r="GK53" s="11"/>
      <c r="GL53" s="115"/>
      <c r="GM53" s="115"/>
      <c r="GO53" s="28" t="s">
        <v>0</v>
      </c>
    </row>
    <row r="54" spans="1:197" ht="15.75" thickBot="1">
      <c r="A54" s="1" t="s">
        <v>49</v>
      </c>
      <c r="B54" s="1" t="s">
        <v>50</v>
      </c>
      <c r="C54" s="8">
        <v>23</v>
      </c>
      <c r="E54" s="14">
        <v>35</v>
      </c>
      <c r="F54" s="15">
        <v>100</v>
      </c>
      <c r="G54" s="7"/>
      <c r="H54" s="14">
        <f>E54</f>
        <v>35</v>
      </c>
      <c r="I54" s="15">
        <v>100</v>
      </c>
      <c r="J54" s="7"/>
      <c r="K54" s="14">
        <f>E54</f>
        <v>35</v>
      </c>
      <c r="L54" s="15">
        <v>100</v>
      </c>
      <c r="M54" s="7"/>
      <c r="N54" s="14">
        <f>E54</f>
        <v>35</v>
      </c>
      <c r="O54" s="15">
        <v>100</v>
      </c>
      <c r="P54" s="7"/>
      <c r="Q54" s="14">
        <f>E54</f>
        <v>35</v>
      </c>
      <c r="R54" s="15">
        <v>100</v>
      </c>
      <c r="S54" s="7"/>
      <c r="T54" s="21">
        <f>T55/U54</f>
        <v>35</v>
      </c>
      <c r="U54" s="22">
        <f>F54+I54+L54+O54+R54</f>
        <v>500</v>
      </c>
      <c r="W54" s="14">
        <v>33</v>
      </c>
      <c r="X54" s="15">
        <v>100</v>
      </c>
      <c r="Y54" s="7"/>
      <c r="Z54" s="14">
        <f>W54</f>
        <v>33</v>
      </c>
      <c r="AA54" s="15">
        <v>100</v>
      </c>
      <c r="AB54" s="7"/>
      <c r="AC54" s="14">
        <f>W54</f>
        <v>33</v>
      </c>
      <c r="AD54" s="15">
        <v>100</v>
      </c>
      <c r="AE54" s="7"/>
      <c r="AF54" s="14">
        <f>W54</f>
        <v>33</v>
      </c>
      <c r="AG54" s="15">
        <v>100</v>
      </c>
      <c r="AH54" s="7"/>
      <c r="AI54" s="21">
        <f>AI55/AJ54</f>
        <v>33</v>
      </c>
      <c r="AJ54" s="22">
        <f>X54+AA54+AD54+AG54</f>
        <v>400</v>
      </c>
      <c r="AL54" s="14">
        <v>33</v>
      </c>
      <c r="AM54" s="15">
        <v>100</v>
      </c>
      <c r="AN54" s="7"/>
      <c r="AO54" s="14">
        <f>AL54</f>
        <v>33</v>
      </c>
      <c r="AP54" s="15">
        <v>100</v>
      </c>
      <c r="AQ54" s="7"/>
      <c r="AR54" s="14">
        <f>AL54</f>
        <v>33</v>
      </c>
      <c r="AS54" s="15">
        <v>100</v>
      </c>
      <c r="AT54" s="7"/>
      <c r="AU54" s="14">
        <f>AL54</f>
        <v>33</v>
      </c>
      <c r="AV54" s="15">
        <v>100</v>
      </c>
      <c r="AW54" s="7"/>
      <c r="AX54" s="21">
        <f>AX55/AY54</f>
        <v>33</v>
      </c>
      <c r="AY54" s="22">
        <f>AM54+AP54+AS54+AV54</f>
        <v>400</v>
      </c>
      <c r="BA54" s="14">
        <v>30</v>
      </c>
      <c r="BB54" s="15">
        <v>125</v>
      </c>
      <c r="BC54" s="7"/>
      <c r="BD54" s="14">
        <f>BA54</f>
        <v>30</v>
      </c>
      <c r="BE54" s="15">
        <v>125</v>
      </c>
      <c r="BF54" s="7"/>
      <c r="BG54" s="14">
        <f>BA54</f>
        <v>30</v>
      </c>
      <c r="BH54" s="15">
        <v>125</v>
      </c>
      <c r="BI54" s="7"/>
      <c r="BJ54" s="14">
        <f>BA54</f>
        <v>30</v>
      </c>
      <c r="BK54" s="15">
        <v>125</v>
      </c>
      <c r="BL54" s="7"/>
      <c r="BM54" s="21">
        <f>BM55/BN54</f>
        <v>30</v>
      </c>
      <c r="BN54" s="22">
        <f>BB54+BE54+BH54+BK54</f>
        <v>500</v>
      </c>
      <c r="BP54" s="14">
        <v>30</v>
      </c>
      <c r="BQ54" s="15">
        <v>125</v>
      </c>
      <c r="BR54" s="7"/>
      <c r="BS54" s="14">
        <f>BP54</f>
        <v>30</v>
      </c>
      <c r="BT54" s="15">
        <v>125</v>
      </c>
      <c r="BU54" s="7"/>
      <c r="BV54" s="14">
        <f>BP54</f>
        <v>30</v>
      </c>
      <c r="BW54" s="15">
        <v>125</v>
      </c>
      <c r="BX54" s="7"/>
      <c r="BY54" s="14">
        <f>BP54</f>
        <v>30</v>
      </c>
      <c r="BZ54" s="15">
        <v>125</v>
      </c>
      <c r="CA54" s="7"/>
      <c r="CB54" s="14">
        <f>BP54</f>
        <v>30</v>
      </c>
      <c r="CC54" s="15">
        <v>125</v>
      </c>
      <c r="CD54" s="7"/>
      <c r="CE54" s="21">
        <f>CE55/CF54</f>
        <v>30</v>
      </c>
      <c r="CF54" s="22">
        <f>BQ54+BT54+BW54+BZ54+CC54</f>
        <v>625</v>
      </c>
      <c r="CH54" s="14">
        <v>33</v>
      </c>
      <c r="CI54" s="15">
        <v>100</v>
      </c>
      <c r="CJ54" s="7"/>
      <c r="CK54" s="14">
        <f>CH54</f>
        <v>33</v>
      </c>
      <c r="CL54" s="15">
        <v>100</v>
      </c>
      <c r="CM54" s="7"/>
      <c r="CN54" s="14">
        <f>CH54</f>
        <v>33</v>
      </c>
      <c r="CO54" s="15">
        <v>100</v>
      </c>
      <c r="CP54" s="7"/>
      <c r="CQ54" s="14">
        <f>CH54</f>
        <v>33</v>
      </c>
      <c r="CR54" s="15">
        <v>100</v>
      </c>
      <c r="CS54" s="7"/>
      <c r="CT54" s="21">
        <f>CT55/CU54</f>
        <v>33</v>
      </c>
      <c r="CU54" s="22">
        <f>CI54+CL54+CO54+CR54</f>
        <v>400</v>
      </c>
      <c r="CW54" s="14">
        <v>33</v>
      </c>
      <c r="CX54" s="15">
        <v>100</v>
      </c>
      <c r="CY54" s="7"/>
      <c r="CZ54" s="14">
        <f>CW54</f>
        <v>33</v>
      </c>
      <c r="DA54" s="15">
        <v>100</v>
      </c>
      <c r="DB54" s="7"/>
      <c r="DC54" s="14">
        <f>CW54</f>
        <v>33</v>
      </c>
      <c r="DD54" s="15">
        <v>100</v>
      </c>
      <c r="DE54" s="7"/>
      <c r="DF54" s="14">
        <f>CW54</f>
        <v>33</v>
      </c>
      <c r="DG54" s="15">
        <v>100</v>
      </c>
      <c r="DH54" s="7"/>
      <c r="DI54" s="21">
        <f>DI55/DJ54</f>
        <v>33</v>
      </c>
      <c r="DJ54" s="22">
        <f>CX54+DA54+DD54+DG54</f>
        <v>400</v>
      </c>
      <c r="DL54" s="14">
        <v>34</v>
      </c>
      <c r="DM54" s="15">
        <v>100</v>
      </c>
      <c r="DN54" s="7"/>
      <c r="DO54" s="14">
        <f>DL54</f>
        <v>34</v>
      </c>
      <c r="DP54" s="15">
        <v>100</v>
      </c>
      <c r="DQ54" s="7"/>
      <c r="DR54" s="14">
        <f>DL54</f>
        <v>34</v>
      </c>
      <c r="DS54" s="15">
        <v>100</v>
      </c>
      <c r="DT54" s="7"/>
      <c r="DU54" s="14">
        <f>DL54</f>
        <v>34</v>
      </c>
      <c r="DV54" s="15">
        <v>100</v>
      </c>
      <c r="DW54" s="7"/>
      <c r="DX54" s="14">
        <f>DL54</f>
        <v>34</v>
      </c>
      <c r="DY54" s="15">
        <v>100</v>
      </c>
      <c r="DZ54" s="7"/>
      <c r="EA54" s="21">
        <f>EA55/EB54</f>
        <v>34</v>
      </c>
      <c r="EB54" s="22">
        <f>DM54+DP54+DS54+DV54+DY54</f>
        <v>500</v>
      </c>
      <c r="ED54" s="14">
        <v>36</v>
      </c>
      <c r="EE54" s="15">
        <v>100</v>
      </c>
      <c r="EF54" s="7"/>
      <c r="EG54" s="14">
        <f>ED54</f>
        <v>36</v>
      </c>
      <c r="EH54" s="15">
        <v>100</v>
      </c>
      <c r="EI54" s="7"/>
      <c r="EJ54" s="14">
        <f>ED54</f>
        <v>36</v>
      </c>
      <c r="EK54" s="15">
        <v>100</v>
      </c>
      <c r="EL54" s="7"/>
      <c r="EM54" s="14">
        <f>ED54</f>
        <v>36</v>
      </c>
      <c r="EN54" s="15">
        <v>100</v>
      </c>
      <c r="EO54" s="7"/>
      <c r="EP54" s="21">
        <f>EP55/EQ54</f>
        <v>36</v>
      </c>
      <c r="EQ54" s="22">
        <f>EE54+EH54+EK54+EN54</f>
        <v>400</v>
      </c>
      <c r="ES54" s="14">
        <v>36</v>
      </c>
      <c r="ET54" s="15">
        <v>100</v>
      </c>
      <c r="EU54" s="7"/>
      <c r="EV54" s="14">
        <f>ES54</f>
        <v>36</v>
      </c>
      <c r="EW54" s="15">
        <v>100</v>
      </c>
      <c r="EX54" s="7"/>
      <c r="EY54" s="14">
        <f>ES54</f>
        <v>36</v>
      </c>
      <c r="EZ54" s="15">
        <v>100</v>
      </c>
      <c r="FA54" s="7"/>
      <c r="FB54" s="14">
        <f>ES54</f>
        <v>36</v>
      </c>
      <c r="FC54" s="15">
        <v>100</v>
      </c>
      <c r="FD54" s="7"/>
      <c r="FE54" s="14">
        <f>ES54</f>
        <v>36</v>
      </c>
      <c r="FF54" s="15">
        <v>100</v>
      </c>
      <c r="FG54" s="7"/>
      <c r="FH54" s="21">
        <f>FH55/FI54</f>
        <v>36</v>
      </c>
      <c r="FI54" s="22">
        <f>ET54+EW54+EZ54+FC54+FF54</f>
        <v>500</v>
      </c>
      <c r="FK54" s="14">
        <v>40</v>
      </c>
      <c r="FL54" s="15">
        <v>100</v>
      </c>
      <c r="FM54" s="7"/>
      <c r="FN54" s="14">
        <f>FK54</f>
        <v>40</v>
      </c>
      <c r="FO54" s="15">
        <v>100</v>
      </c>
      <c r="FP54" s="7"/>
      <c r="FQ54" s="14">
        <f>FK54</f>
        <v>40</v>
      </c>
      <c r="FR54" s="15">
        <v>100</v>
      </c>
      <c r="FS54" s="7"/>
      <c r="FT54" s="14">
        <f>FK54</f>
        <v>40</v>
      </c>
      <c r="FU54" s="15">
        <v>100</v>
      </c>
      <c r="FV54" s="7"/>
      <c r="FW54" s="21">
        <f>FW55/FX54</f>
        <v>40</v>
      </c>
      <c r="FX54" s="22">
        <f>FL54+FO54+FR54+FU54</f>
        <v>400</v>
      </c>
      <c r="FZ54" s="14">
        <v>36</v>
      </c>
      <c r="GA54" s="15">
        <v>100</v>
      </c>
      <c r="GB54" s="7"/>
      <c r="GC54" s="14">
        <f>FZ54</f>
        <v>36</v>
      </c>
      <c r="GD54" s="15">
        <v>100</v>
      </c>
      <c r="GE54" s="7"/>
      <c r="GF54" s="14">
        <f>FZ54</f>
        <v>36</v>
      </c>
      <c r="GG54" s="15">
        <v>100</v>
      </c>
      <c r="GH54" s="7"/>
      <c r="GI54" s="14">
        <f>FZ54</f>
        <v>36</v>
      </c>
      <c r="GJ54" s="15">
        <v>100</v>
      </c>
      <c r="GK54" s="7"/>
      <c r="GL54" s="21">
        <f>GL55/GM54</f>
        <v>36</v>
      </c>
      <c r="GM54" s="22">
        <f>GA54+GD54+GG54+GJ54</f>
        <v>400</v>
      </c>
      <c r="GO54" s="28" t="s">
        <v>0</v>
      </c>
    </row>
    <row r="55" spans="1:197" ht="15.75" thickBot="1">
      <c r="E55" s="101">
        <f>E54*F54</f>
        <v>3500</v>
      </c>
      <c r="F55" s="102"/>
      <c r="G55" s="7"/>
      <c r="H55" s="101">
        <f>H54*I54</f>
        <v>3500</v>
      </c>
      <c r="I55" s="102"/>
      <c r="J55" s="12"/>
      <c r="K55" s="101">
        <f>K54*L54</f>
        <v>3500</v>
      </c>
      <c r="L55" s="102"/>
      <c r="M55" s="12"/>
      <c r="N55" s="101">
        <f>N54*O54</f>
        <v>3500</v>
      </c>
      <c r="O55" s="102"/>
      <c r="P55" s="12"/>
      <c r="Q55" s="101">
        <f>Q54*R54</f>
        <v>3500</v>
      </c>
      <c r="R55" s="102"/>
      <c r="S55" s="12"/>
      <c r="T55" s="106">
        <f>SUM(E55:Q55)</f>
        <v>17500</v>
      </c>
      <c r="U55" s="107"/>
      <c r="W55" s="101">
        <f>W54*X54</f>
        <v>3300</v>
      </c>
      <c r="X55" s="102"/>
      <c r="Y55" s="7"/>
      <c r="Z55" s="101">
        <f>Z54*AA54</f>
        <v>3300</v>
      </c>
      <c r="AA55" s="102"/>
      <c r="AB55" s="12"/>
      <c r="AC55" s="101">
        <f>AC54*AD54</f>
        <v>3300</v>
      </c>
      <c r="AD55" s="102"/>
      <c r="AE55" s="12"/>
      <c r="AF55" s="101">
        <f>AF54*AG54</f>
        <v>3300</v>
      </c>
      <c r="AG55" s="102"/>
      <c r="AH55" s="12"/>
      <c r="AI55" s="106">
        <f>SUM(W55:AF55)</f>
        <v>13200</v>
      </c>
      <c r="AJ55" s="107"/>
      <c r="AL55" s="101">
        <f>AL54*AM54</f>
        <v>3300</v>
      </c>
      <c r="AM55" s="102"/>
      <c r="AN55" s="7"/>
      <c r="AO55" s="101">
        <f>AO54*AP54</f>
        <v>3300</v>
      </c>
      <c r="AP55" s="102"/>
      <c r="AQ55" s="12"/>
      <c r="AR55" s="101">
        <f>AR54*AS54</f>
        <v>3300</v>
      </c>
      <c r="AS55" s="102"/>
      <c r="AT55" s="12"/>
      <c r="AU55" s="101">
        <f>AU54*AV54</f>
        <v>3300</v>
      </c>
      <c r="AV55" s="102"/>
      <c r="AW55" s="12"/>
      <c r="AX55" s="106">
        <f>SUM(AL55:AU55)</f>
        <v>13200</v>
      </c>
      <c r="AY55" s="107"/>
      <c r="BA55" s="101">
        <f>BA54*BB54</f>
        <v>3750</v>
      </c>
      <c r="BB55" s="102"/>
      <c r="BC55" s="7"/>
      <c r="BD55" s="101">
        <f>BD54*BE54</f>
        <v>3750</v>
      </c>
      <c r="BE55" s="102"/>
      <c r="BF55" s="12"/>
      <c r="BG55" s="101">
        <f>BG54*BH54</f>
        <v>3750</v>
      </c>
      <c r="BH55" s="102"/>
      <c r="BI55" s="12"/>
      <c r="BJ55" s="101">
        <f>BJ54*BK54</f>
        <v>3750</v>
      </c>
      <c r="BK55" s="102"/>
      <c r="BL55" s="12"/>
      <c r="BM55" s="106">
        <f>SUM(BA55:BJ55)</f>
        <v>15000</v>
      </c>
      <c r="BN55" s="107"/>
      <c r="BP55" s="101">
        <f>BP54*BQ54</f>
        <v>3750</v>
      </c>
      <c r="BQ55" s="102"/>
      <c r="BR55" s="7"/>
      <c r="BS55" s="101">
        <f>BS54*BT54</f>
        <v>3750</v>
      </c>
      <c r="BT55" s="102"/>
      <c r="BU55" s="12"/>
      <c r="BV55" s="101">
        <f>BV54*BW54</f>
        <v>3750</v>
      </c>
      <c r="BW55" s="102"/>
      <c r="BX55" s="12"/>
      <c r="BY55" s="101">
        <f>BY54*BZ54</f>
        <v>3750</v>
      </c>
      <c r="BZ55" s="102"/>
      <c r="CA55" s="12"/>
      <c r="CB55" s="101">
        <f>CB54*CC54</f>
        <v>3750</v>
      </c>
      <c r="CC55" s="102"/>
      <c r="CD55" s="12"/>
      <c r="CE55" s="106">
        <f>SUM(BP55:CB55)</f>
        <v>18750</v>
      </c>
      <c r="CF55" s="107"/>
      <c r="CH55" s="101">
        <f>CH54*CI54</f>
        <v>3300</v>
      </c>
      <c r="CI55" s="102"/>
      <c r="CJ55" s="7"/>
      <c r="CK55" s="101">
        <f>CK54*CL54</f>
        <v>3300</v>
      </c>
      <c r="CL55" s="102"/>
      <c r="CM55" s="12"/>
      <c r="CN55" s="101">
        <f>CN54*CO54</f>
        <v>3300</v>
      </c>
      <c r="CO55" s="102"/>
      <c r="CP55" s="12"/>
      <c r="CQ55" s="101">
        <f>CQ54*CR54</f>
        <v>3300</v>
      </c>
      <c r="CR55" s="102"/>
      <c r="CS55" s="12"/>
      <c r="CT55" s="106">
        <f>SUM(CH55:CQ55)</f>
        <v>13200</v>
      </c>
      <c r="CU55" s="107"/>
      <c r="CW55" s="101">
        <f>CW54*CX54</f>
        <v>3300</v>
      </c>
      <c r="CX55" s="102"/>
      <c r="CY55" s="7"/>
      <c r="CZ55" s="101">
        <f>CZ54*DA54</f>
        <v>3300</v>
      </c>
      <c r="DA55" s="102"/>
      <c r="DB55" s="12"/>
      <c r="DC55" s="101">
        <f>DC54*DD54</f>
        <v>3300</v>
      </c>
      <c r="DD55" s="102"/>
      <c r="DE55" s="12"/>
      <c r="DF55" s="101">
        <f>DF54*DG54</f>
        <v>3300</v>
      </c>
      <c r="DG55" s="102"/>
      <c r="DH55" s="12"/>
      <c r="DI55" s="106">
        <f>SUM(CW55:DF55)</f>
        <v>13200</v>
      </c>
      <c r="DJ55" s="107"/>
      <c r="DL55" s="101">
        <f>DL54*DM54</f>
        <v>3400</v>
      </c>
      <c r="DM55" s="102"/>
      <c r="DN55" s="7"/>
      <c r="DO55" s="101">
        <f>DO54*DP54</f>
        <v>3400</v>
      </c>
      <c r="DP55" s="102"/>
      <c r="DQ55" s="12"/>
      <c r="DR55" s="101">
        <f>DR54*DS54</f>
        <v>3400</v>
      </c>
      <c r="DS55" s="102"/>
      <c r="DT55" s="12"/>
      <c r="DU55" s="101">
        <f>DU54*DV54</f>
        <v>3400</v>
      </c>
      <c r="DV55" s="102"/>
      <c r="DW55" s="12"/>
      <c r="DX55" s="101">
        <f>DX54*DY54</f>
        <v>3400</v>
      </c>
      <c r="DY55" s="102"/>
      <c r="DZ55" s="12"/>
      <c r="EA55" s="106">
        <f>SUM(DL55:DX55)</f>
        <v>17000</v>
      </c>
      <c r="EB55" s="107"/>
      <c r="ED55" s="101">
        <f>ED54*EE54</f>
        <v>3600</v>
      </c>
      <c r="EE55" s="102"/>
      <c r="EF55" s="7"/>
      <c r="EG55" s="101">
        <f>EG54*EH54</f>
        <v>3600</v>
      </c>
      <c r="EH55" s="102"/>
      <c r="EI55" s="12"/>
      <c r="EJ55" s="101">
        <f>EJ54*EK54</f>
        <v>3600</v>
      </c>
      <c r="EK55" s="102"/>
      <c r="EL55" s="12"/>
      <c r="EM55" s="101">
        <f>EM54*EN54</f>
        <v>3600</v>
      </c>
      <c r="EN55" s="102"/>
      <c r="EO55" s="12"/>
      <c r="EP55" s="106">
        <f>SUM(ED55:EM55)</f>
        <v>14400</v>
      </c>
      <c r="EQ55" s="107"/>
      <c r="ES55" s="101">
        <f>ES54*ET54</f>
        <v>3600</v>
      </c>
      <c r="ET55" s="102"/>
      <c r="EU55" s="7"/>
      <c r="EV55" s="101">
        <f>EV54*EW54</f>
        <v>3600</v>
      </c>
      <c r="EW55" s="102"/>
      <c r="EX55" s="12"/>
      <c r="EY55" s="101">
        <f>EY54*EZ54</f>
        <v>3600</v>
      </c>
      <c r="EZ55" s="102"/>
      <c r="FA55" s="12"/>
      <c r="FB55" s="101">
        <f>FB54*FC54</f>
        <v>3600</v>
      </c>
      <c r="FC55" s="102"/>
      <c r="FD55" s="12"/>
      <c r="FE55" s="101">
        <f>FE54*FF54</f>
        <v>3600</v>
      </c>
      <c r="FF55" s="102"/>
      <c r="FG55" s="12"/>
      <c r="FH55" s="106">
        <f>SUM(ES55:FE55)</f>
        <v>18000</v>
      </c>
      <c r="FI55" s="107"/>
      <c r="FK55" s="101">
        <f>FK54*FL54</f>
        <v>4000</v>
      </c>
      <c r="FL55" s="102"/>
      <c r="FM55" s="7"/>
      <c r="FN55" s="101">
        <f>FN54*FO54</f>
        <v>4000</v>
      </c>
      <c r="FO55" s="102"/>
      <c r="FP55" s="12"/>
      <c r="FQ55" s="101">
        <f>FQ54*FR54</f>
        <v>4000</v>
      </c>
      <c r="FR55" s="102"/>
      <c r="FS55" s="12"/>
      <c r="FT55" s="101">
        <f>FT54*FU54</f>
        <v>4000</v>
      </c>
      <c r="FU55" s="102"/>
      <c r="FV55" s="12"/>
      <c r="FW55" s="106">
        <f>SUM(FK55:FT55)</f>
        <v>16000</v>
      </c>
      <c r="FX55" s="107"/>
      <c r="FZ55" s="101">
        <f>FZ54*GA54</f>
        <v>3600</v>
      </c>
      <c r="GA55" s="102"/>
      <c r="GB55" s="7"/>
      <c r="GC55" s="101">
        <f>GC54*GD54</f>
        <v>3600</v>
      </c>
      <c r="GD55" s="102"/>
      <c r="GE55" s="12"/>
      <c r="GF55" s="101">
        <f>GF54*GG54</f>
        <v>3600</v>
      </c>
      <c r="GG55" s="102"/>
      <c r="GH55" s="12"/>
      <c r="GI55" s="101">
        <f>GI54*GJ54</f>
        <v>3600</v>
      </c>
      <c r="GJ55" s="102"/>
      <c r="GK55" s="12"/>
      <c r="GL55" s="106">
        <f>SUM(FZ55:GI55)</f>
        <v>14400</v>
      </c>
      <c r="GM55" s="107"/>
      <c r="GO55" s="95">
        <f>T55+AI55+AX55+BM55+CE55+CT55+DI55+EA55+EP55+FH55+FW55+GL55</f>
        <v>183850</v>
      </c>
    </row>
    <row r="56" spans="1:197">
      <c r="E56" s="11"/>
      <c r="F56" s="11"/>
      <c r="G56" s="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23"/>
      <c r="U56" s="23"/>
      <c r="W56" s="11"/>
      <c r="X56" s="11"/>
      <c r="Y56" s="6"/>
      <c r="Z56" s="11"/>
      <c r="AA56" s="11"/>
      <c r="AB56" s="11"/>
      <c r="AC56" s="11"/>
      <c r="AD56" s="11"/>
      <c r="AE56" s="11"/>
      <c r="AF56" s="11"/>
      <c r="AG56" s="11"/>
      <c r="AH56" s="11"/>
      <c r="AI56" s="23"/>
      <c r="AJ56" s="23"/>
      <c r="AL56" s="11"/>
      <c r="AM56" s="11"/>
      <c r="AN56" s="6"/>
      <c r="AO56" s="11"/>
      <c r="AP56" s="11"/>
      <c r="AQ56" s="11"/>
      <c r="AR56" s="11"/>
      <c r="AS56" s="11"/>
      <c r="AT56" s="11"/>
      <c r="AU56" s="11"/>
      <c r="AV56" s="11"/>
      <c r="AW56" s="11"/>
      <c r="AX56" s="23"/>
      <c r="AY56" s="23"/>
      <c r="BA56" s="11"/>
      <c r="BB56" s="11"/>
      <c r="BC56" s="6"/>
      <c r="BD56" s="11"/>
      <c r="BE56" s="11"/>
      <c r="BF56" s="11"/>
      <c r="BG56" s="11"/>
      <c r="BH56" s="11"/>
      <c r="BI56" s="11"/>
      <c r="BJ56" s="11"/>
      <c r="BK56" s="11"/>
      <c r="BL56" s="11"/>
      <c r="BM56" s="23"/>
      <c r="BN56" s="23"/>
      <c r="BP56" s="11"/>
      <c r="BQ56" s="11"/>
      <c r="BR56" s="6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23"/>
      <c r="CH56" s="11"/>
      <c r="CI56" s="11"/>
      <c r="CJ56" s="6"/>
      <c r="CK56" s="11"/>
      <c r="CL56" s="11"/>
      <c r="CM56" s="11"/>
      <c r="CN56" s="11"/>
      <c r="CO56" s="11"/>
      <c r="CP56" s="11"/>
      <c r="CQ56" s="11"/>
      <c r="CR56" s="11"/>
      <c r="CS56" s="11"/>
      <c r="CT56" s="23"/>
      <c r="CU56" s="23"/>
      <c r="CW56" s="11"/>
      <c r="CX56" s="11"/>
      <c r="CY56" s="6"/>
      <c r="CZ56" s="11"/>
      <c r="DA56" s="11"/>
      <c r="DB56" s="11"/>
      <c r="DC56" s="11"/>
      <c r="DD56" s="11"/>
      <c r="DE56" s="11"/>
      <c r="DF56" s="11"/>
      <c r="DG56" s="11"/>
      <c r="DH56" s="11"/>
      <c r="DI56" s="23"/>
      <c r="DJ56" s="23"/>
      <c r="DL56" s="11"/>
      <c r="DM56" s="11"/>
      <c r="DN56" s="6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23"/>
      <c r="EB56" s="23"/>
      <c r="ED56" s="11"/>
      <c r="EE56" s="11"/>
      <c r="EF56" s="6"/>
      <c r="EG56" s="11"/>
      <c r="EH56" s="11"/>
      <c r="EI56" s="11"/>
      <c r="EJ56" s="11"/>
      <c r="EK56" s="11"/>
      <c r="EL56" s="11"/>
      <c r="EM56" s="11"/>
      <c r="EN56" s="11"/>
      <c r="EO56" s="11"/>
      <c r="EP56" s="23"/>
      <c r="EQ56" s="23"/>
      <c r="ES56" s="11"/>
      <c r="ET56" s="11"/>
      <c r="EU56" s="6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23"/>
      <c r="FI56" s="23"/>
      <c r="FK56" s="11"/>
      <c r="FL56" s="11"/>
      <c r="FM56" s="6"/>
      <c r="FN56" s="11"/>
      <c r="FO56" s="11"/>
      <c r="FP56" s="11"/>
      <c r="FQ56" s="11"/>
      <c r="FR56" s="11"/>
      <c r="FS56" s="11"/>
      <c r="FT56" s="11"/>
      <c r="FU56" s="11"/>
      <c r="FV56" s="11"/>
      <c r="FW56" s="23"/>
      <c r="FX56" s="23"/>
      <c r="FZ56" s="11"/>
      <c r="GA56" s="11"/>
      <c r="GB56" s="6"/>
      <c r="GC56" s="11"/>
      <c r="GD56" s="11"/>
      <c r="GE56" s="11"/>
      <c r="GF56" s="11"/>
      <c r="GG56" s="11"/>
      <c r="GH56" s="11"/>
      <c r="GI56" s="11"/>
      <c r="GJ56" s="11"/>
      <c r="GK56" s="11"/>
      <c r="GL56" s="23"/>
      <c r="GM56" s="23"/>
      <c r="GO56" s="28" t="s">
        <v>0</v>
      </c>
    </row>
    <row r="57" spans="1:197" ht="15.75" thickBot="1">
      <c r="A57" s="1" t="s">
        <v>51</v>
      </c>
      <c r="B57" s="1" t="s">
        <v>52</v>
      </c>
      <c r="C57" s="8">
        <v>20</v>
      </c>
      <c r="E57" s="14">
        <v>35</v>
      </c>
      <c r="F57" s="15">
        <v>50</v>
      </c>
      <c r="G57" s="7"/>
      <c r="H57" s="14">
        <f>E57</f>
        <v>35</v>
      </c>
      <c r="I57" s="15">
        <v>50</v>
      </c>
      <c r="J57" s="7"/>
      <c r="K57" s="14">
        <f>E57</f>
        <v>35</v>
      </c>
      <c r="L57" s="15">
        <v>50</v>
      </c>
      <c r="M57" s="7"/>
      <c r="N57" s="14">
        <f>E57</f>
        <v>35</v>
      </c>
      <c r="O57" s="15">
        <v>50</v>
      </c>
      <c r="P57" s="7"/>
      <c r="Q57" s="14">
        <f>E57</f>
        <v>35</v>
      </c>
      <c r="R57" s="15">
        <v>50</v>
      </c>
      <c r="S57" s="7"/>
      <c r="T57" s="21">
        <f>T58/U57</f>
        <v>35</v>
      </c>
      <c r="U57" s="22">
        <f>F57+I57+L57+O57+R57</f>
        <v>250</v>
      </c>
      <c r="W57" s="14">
        <v>30</v>
      </c>
      <c r="X57" s="15">
        <v>50</v>
      </c>
      <c r="Y57" s="7"/>
      <c r="Z57" s="14">
        <f>W57</f>
        <v>30</v>
      </c>
      <c r="AA57" s="15">
        <v>50</v>
      </c>
      <c r="AB57" s="7"/>
      <c r="AC57" s="14">
        <f>W57</f>
        <v>30</v>
      </c>
      <c r="AD57" s="15">
        <v>50</v>
      </c>
      <c r="AE57" s="7"/>
      <c r="AF57" s="14">
        <f>W57</f>
        <v>30</v>
      </c>
      <c r="AG57" s="15">
        <v>50</v>
      </c>
      <c r="AH57" s="7"/>
      <c r="AI57" s="21">
        <f>AI58/AJ57</f>
        <v>30</v>
      </c>
      <c r="AJ57" s="22">
        <f>X57+AA57+AD57+AG57</f>
        <v>200</v>
      </c>
      <c r="AL57" s="14">
        <v>26</v>
      </c>
      <c r="AM57" s="15">
        <v>75</v>
      </c>
      <c r="AN57" s="7"/>
      <c r="AO57" s="14">
        <f>AL57</f>
        <v>26</v>
      </c>
      <c r="AP57" s="15">
        <v>75</v>
      </c>
      <c r="AQ57" s="7"/>
      <c r="AR57" s="14">
        <f>AL57</f>
        <v>26</v>
      </c>
      <c r="AS57" s="15">
        <v>75</v>
      </c>
      <c r="AT57" s="7"/>
      <c r="AU57" s="14">
        <f>AL57</f>
        <v>26</v>
      </c>
      <c r="AV57" s="15">
        <v>75</v>
      </c>
      <c r="AW57" s="7"/>
      <c r="AX57" s="21">
        <f>AX58/AY57</f>
        <v>26</v>
      </c>
      <c r="AY57" s="22">
        <f>AM57+AP57+AS57+AV57</f>
        <v>300</v>
      </c>
      <c r="BA57" s="14">
        <v>24</v>
      </c>
      <c r="BB57" s="15">
        <v>75</v>
      </c>
      <c r="BC57" s="7"/>
      <c r="BD57" s="14">
        <f>BA57</f>
        <v>24</v>
      </c>
      <c r="BE57" s="15">
        <v>75</v>
      </c>
      <c r="BF57" s="7"/>
      <c r="BG57" s="14">
        <f>BA57</f>
        <v>24</v>
      </c>
      <c r="BH57" s="15">
        <v>75</v>
      </c>
      <c r="BI57" s="7"/>
      <c r="BJ57" s="14">
        <f>BA57</f>
        <v>24</v>
      </c>
      <c r="BK57" s="15">
        <v>75</v>
      </c>
      <c r="BL57" s="7"/>
      <c r="BM57" s="21">
        <f>BM58/BN57</f>
        <v>24</v>
      </c>
      <c r="BN57" s="22">
        <f>BB57+BE57+BH57+BK57</f>
        <v>300</v>
      </c>
      <c r="BP57" s="14">
        <v>22</v>
      </c>
      <c r="BQ57" s="15">
        <v>75</v>
      </c>
      <c r="BR57" s="7"/>
      <c r="BS57" s="14">
        <f>BP57</f>
        <v>22</v>
      </c>
      <c r="BT57" s="15">
        <v>75</v>
      </c>
      <c r="BU57" s="7"/>
      <c r="BV57" s="14">
        <f>BP57</f>
        <v>22</v>
      </c>
      <c r="BW57" s="15">
        <v>75</v>
      </c>
      <c r="BX57" s="7"/>
      <c r="BY57" s="14">
        <f>BP57</f>
        <v>22</v>
      </c>
      <c r="BZ57" s="15">
        <v>75</v>
      </c>
      <c r="CA57" s="7"/>
      <c r="CB57" s="14">
        <f>BP57</f>
        <v>22</v>
      </c>
      <c r="CC57" s="15">
        <v>75</v>
      </c>
      <c r="CD57" s="7"/>
      <c r="CE57" s="21">
        <f>CE58/CF57</f>
        <v>22</v>
      </c>
      <c r="CF57" s="22">
        <f>BQ57+BT57+BW57+BZ57+CC57</f>
        <v>375</v>
      </c>
      <c r="CH57" s="14">
        <v>20</v>
      </c>
      <c r="CI57" s="15">
        <v>75</v>
      </c>
      <c r="CJ57" s="7"/>
      <c r="CK57" s="14">
        <f>CH57</f>
        <v>20</v>
      </c>
      <c r="CL57" s="15">
        <v>75</v>
      </c>
      <c r="CM57" s="7"/>
      <c r="CN57" s="14">
        <f>CH57</f>
        <v>20</v>
      </c>
      <c r="CO57" s="15">
        <v>75</v>
      </c>
      <c r="CP57" s="7"/>
      <c r="CQ57" s="14">
        <f>CH57</f>
        <v>20</v>
      </c>
      <c r="CR57" s="15">
        <v>75</v>
      </c>
      <c r="CS57" s="7"/>
      <c r="CT57" s="21">
        <f>CT58/CU57</f>
        <v>20</v>
      </c>
      <c r="CU57" s="22">
        <f>CI57+CL57+CO57+CR57</f>
        <v>300</v>
      </c>
      <c r="CW57" s="14">
        <v>26</v>
      </c>
      <c r="CX57" s="15">
        <v>75</v>
      </c>
      <c r="CY57" s="7"/>
      <c r="CZ57" s="14">
        <f>CW57</f>
        <v>26</v>
      </c>
      <c r="DA57" s="15">
        <v>75</v>
      </c>
      <c r="DB57" s="7"/>
      <c r="DC57" s="14">
        <f>CW57</f>
        <v>26</v>
      </c>
      <c r="DD57" s="15">
        <v>75</v>
      </c>
      <c r="DE57" s="7"/>
      <c r="DF57" s="14">
        <f>CW57</f>
        <v>26</v>
      </c>
      <c r="DG57" s="15">
        <v>75</v>
      </c>
      <c r="DH57" s="7"/>
      <c r="DI57" s="21">
        <f>DI58/DJ57</f>
        <v>26</v>
      </c>
      <c r="DJ57" s="22">
        <f>CX57+DA57+DD57+DG57</f>
        <v>300</v>
      </c>
      <c r="DL57" s="14">
        <v>27</v>
      </c>
      <c r="DM57" s="15">
        <v>75</v>
      </c>
      <c r="DN57" s="7"/>
      <c r="DO57" s="14">
        <f>DL57</f>
        <v>27</v>
      </c>
      <c r="DP57" s="15">
        <v>75</v>
      </c>
      <c r="DQ57" s="7"/>
      <c r="DR57" s="14">
        <f>DL57</f>
        <v>27</v>
      </c>
      <c r="DS57" s="15">
        <v>75</v>
      </c>
      <c r="DT57" s="7"/>
      <c r="DU57" s="14">
        <f>DL57</f>
        <v>27</v>
      </c>
      <c r="DV57" s="15">
        <v>75</v>
      </c>
      <c r="DW57" s="7"/>
      <c r="DX57" s="14">
        <f>DL57</f>
        <v>27</v>
      </c>
      <c r="DY57" s="15">
        <v>75</v>
      </c>
      <c r="DZ57" s="7"/>
      <c r="EA57" s="21">
        <f>EA58/EB57</f>
        <v>27</v>
      </c>
      <c r="EB57" s="22">
        <f>DM57+DP57+DS57+DV57+DY57</f>
        <v>375</v>
      </c>
      <c r="ED57" s="14">
        <v>25</v>
      </c>
      <c r="EE57" s="15">
        <v>75</v>
      </c>
      <c r="EF57" s="7"/>
      <c r="EG57" s="14">
        <f>ED57</f>
        <v>25</v>
      </c>
      <c r="EH57" s="15">
        <v>75</v>
      </c>
      <c r="EI57" s="7"/>
      <c r="EJ57" s="14">
        <f>ED57</f>
        <v>25</v>
      </c>
      <c r="EK57" s="15">
        <v>75</v>
      </c>
      <c r="EL57" s="7"/>
      <c r="EM57" s="14">
        <f>ED57</f>
        <v>25</v>
      </c>
      <c r="EN57" s="15">
        <v>75</v>
      </c>
      <c r="EO57" s="7"/>
      <c r="EP57" s="21">
        <f>EP58/EQ57</f>
        <v>25</v>
      </c>
      <c r="EQ57" s="22">
        <f>EE57+EH57+EK57+EN57</f>
        <v>300</v>
      </c>
      <c r="ES57" s="14">
        <v>28</v>
      </c>
      <c r="ET57" s="15">
        <v>50</v>
      </c>
      <c r="EU57" s="7"/>
      <c r="EV57" s="14">
        <f>ES57</f>
        <v>28</v>
      </c>
      <c r="EW57" s="15">
        <v>50</v>
      </c>
      <c r="EX57" s="7"/>
      <c r="EY57" s="14">
        <f>ES57</f>
        <v>28</v>
      </c>
      <c r="EZ57" s="15">
        <v>50</v>
      </c>
      <c r="FA57" s="7"/>
      <c r="FB57" s="14">
        <f>ES57</f>
        <v>28</v>
      </c>
      <c r="FC57" s="15">
        <v>50</v>
      </c>
      <c r="FD57" s="7"/>
      <c r="FE57" s="14">
        <f>ES57</f>
        <v>28</v>
      </c>
      <c r="FF57" s="15">
        <v>50</v>
      </c>
      <c r="FG57" s="7"/>
      <c r="FH57" s="21">
        <f>FH58/FI57</f>
        <v>28</v>
      </c>
      <c r="FI57" s="22">
        <f>ET57+EW57+EZ57+FC57+FF57</f>
        <v>250</v>
      </c>
      <c r="FK57" s="14">
        <v>30</v>
      </c>
      <c r="FL57" s="15">
        <v>50</v>
      </c>
      <c r="FM57" s="7"/>
      <c r="FN57" s="14">
        <f>FK57</f>
        <v>30</v>
      </c>
      <c r="FO57" s="15">
        <v>50</v>
      </c>
      <c r="FP57" s="7"/>
      <c r="FQ57" s="14">
        <f>FK57</f>
        <v>30</v>
      </c>
      <c r="FR57" s="15">
        <v>50</v>
      </c>
      <c r="FS57" s="7"/>
      <c r="FT57" s="14">
        <f>FK57</f>
        <v>30</v>
      </c>
      <c r="FU57" s="15">
        <v>50</v>
      </c>
      <c r="FV57" s="7"/>
      <c r="FW57" s="21">
        <f>FW58/FX57</f>
        <v>30</v>
      </c>
      <c r="FX57" s="22">
        <f>FL57+FO57+FR57+FU57</f>
        <v>200</v>
      </c>
      <c r="FZ57" s="14">
        <v>34</v>
      </c>
      <c r="GA57" s="15">
        <v>50</v>
      </c>
      <c r="GB57" s="7"/>
      <c r="GC57" s="14">
        <f>FZ57</f>
        <v>34</v>
      </c>
      <c r="GD57" s="15">
        <v>50</v>
      </c>
      <c r="GE57" s="7"/>
      <c r="GF57" s="14">
        <f>FZ57</f>
        <v>34</v>
      </c>
      <c r="GG57" s="15">
        <v>50</v>
      </c>
      <c r="GH57" s="7"/>
      <c r="GI57" s="14">
        <f>FZ57</f>
        <v>34</v>
      </c>
      <c r="GJ57" s="15">
        <v>50</v>
      </c>
      <c r="GK57" s="7"/>
      <c r="GL57" s="21">
        <f>GL58/GM57</f>
        <v>34</v>
      </c>
      <c r="GM57" s="22">
        <f>GA57+GD57+GG57+GJ57</f>
        <v>200</v>
      </c>
      <c r="GO57" s="28" t="s">
        <v>0</v>
      </c>
    </row>
    <row r="58" spans="1:197" ht="15.75" thickBot="1">
      <c r="E58" s="101">
        <f>E57*F57</f>
        <v>1750</v>
      </c>
      <c r="F58" s="102"/>
      <c r="G58" s="7"/>
      <c r="H58" s="101">
        <f>H57*I57</f>
        <v>1750</v>
      </c>
      <c r="I58" s="102"/>
      <c r="J58" s="12"/>
      <c r="K58" s="101">
        <f>K57*L57</f>
        <v>1750</v>
      </c>
      <c r="L58" s="102"/>
      <c r="M58" s="12"/>
      <c r="N58" s="101">
        <f>N57*O57</f>
        <v>1750</v>
      </c>
      <c r="O58" s="102"/>
      <c r="P58" s="12"/>
      <c r="Q58" s="101">
        <f>Q57*R57</f>
        <v>1750</v>
      </c>
      <c r="R58" s="102"/>
      <c r="S58" s="12"/>
      <c r="T58" s="106">
        <f>SUM(E58:Q58)</f>
        <v>8750</v>
      </c>
      <c r="U58" s="107"/>
      <c r="W58" s="101">
        <f>W57*X57</f>
        <v>1500</v>
      </c>
      <c r="X58" s="102"/>
      <c r="Y58" s="7"/>
      <c r="Z58" s="101">
        <f>Z57*AA57</f>
        <v>1500</v>
      </c>
      <c r="AA58" s="102"/>
      <c r="AB58" s="12"/>
      <c r="AC58" s="101">
        <f>AC57*AD57</f>
        <v>1500</v>
      </c>
      <c r="AD58" s="102"/>
      <c r="AE58" s="12"/>
      <c r="AF58" s="101">
        <f>AF57*AG57</f>
        <v>1500</v>
      </c>
      <c r="AG58" s="102"/>
      <c r="AH58" s="12"/>
      <c r="AI58" s="106">
        <f>SUM(W58:AF58)</f>
        <v>6000</v>
      </c>
      <c r="AJ58" s="107"/>
      <c r="AL58" s="101">
        <f>AL57*AM57</f>
        <v>1950</v>
      </c>
      <c r="AM58" s="102"/>
      <c r="AN58" s="7"/>
      <c r="AO58" s="101">
        <f>AO57*AP57</f>
        <v>1950</v>
      </c>
      <c r="AP58" s="102"/>
      <c r="AQ58" s="12"/>
      <c r="AR58" s="101">
        <f>AR57*AS57</f>
        <v>1950</v>
      </c>
      <c r="AS58" s="102"/>
      <c r="AT58" s="12"/>
      <c r="AU58" s="101">
        <f>AU57*AV57</f>
        <v>1950</v>
      </c>
      <c r="AV58" s="102"/>
      <c r="AW58" s="12"/>
      <c r="AX58" s="106">
        <f>SUM(AL58:AU58)</f>
        <v>7800</v>
      </c>
      <c r="AY58" s="107"/>
      <c r="BA58" s="101">
        <f>BA57*BB57</f>
        <v>1800</v>
      </c>
      <c r="BB58" s="102"/>
      <c r="BC58" s="7"/>
      <c r="BD58" s="101">
        <f>BD57*BE57</f>
        <v>1800</v>
      </c>
      <c r="BE58" s="102"/>
      <c r="BF58" s="12"/>
      <c r="BG58" s="101">
        <f>BG57*BH57</f>
        <v>1800</v>
      </c>
      <c r="BH58" s="102"/>
      <c r="BI58" s="12"/>
      <c r="BJ58" s="101">
        <f>BJ57*BK57</f>
        <v>1800</v>
      </c>
      <c r="BK58" s="102"/>
      <c r="BL58" s="12"/>
      <c r="BM58" s="106">
        <f>SUM(BA58:BJ58)</f>
        <v>7200</v>
      </c>
      <c r="BN58" s="107"/>
      <c r="BP58" s="101">
        <f>BP57*BQ57</f>
        <v>1650</v>
      </c>
      <c r="BQ58" s="102"/>
      <c r="BR58" s="7"/>
      <c r="BS58" s="101">
        <f>BS57*BT57</f>
        <v>1650</v>
      </c>
      <c r="BT58" s="102"/>
      <c r="BU58" s="12"/>
      <c r="BV58" s="101">
        <f>BV57*BW57</f>
        <v>1650</v>
      </c>
      <c r="BW58" s="102"/>
      <c r="BX58" s="12"/>
      <c r="BY58" s="101">
        <f>BY57*BZ57</f>
        <v>1650</v>
      </c>
      <c r="BZ58" s="102"/>
      <c r="CA58" s="12"/>
      <c r="CB58" s="101">
        <f>CB57*CC57</f>
        <v>1650</v>
      </c>
      <c r="CC58" s="102"/>
      <c r="CD58" s="12"/>
      <c r="CE58" s="106">
        <f>SUM(BP58:CB58)</f>
        <v>8250</v>
      </c>
      <c r="CF58" s="107"/>
      <c r="CH58" s="101">
        <f>CH57*CI57</f>
        <v>1500</v>
      </c>
      <c r="CI58" s="102"/>
      <c r="CJ58" s="7"/>
      <c r="CK58" s="101">
        <f>CK57*CL57</f>
        <v>1500</v>
      </c>
      <c r="CL58" s="102"/>
      <c r="CM58" s="12"/>
      <c r="CN58" s="101">
        <f>CN57*CO57</f>
        <v>1500</v>
      </c>
      <c r="CO58" s="102"/>
      <c r="CP58" s="12"/>
      <c r="CQ58" s="101">
        <f>CQ57*CR57</f>
        <v>1500</v>
      </c>
      <c r="CR58" s="102"/>
      <c r="CS58" s="12"/>
      <c r="CT58" s="106">
        <f>SUM(CH58:CQ58)</f>
        <v>6000</v>
      </c>
      <c r="CU58" s="107"/>
      <c r="CW58" s="101">
        <f>CW57*CX57</f>
        <v>1950</v>
      </c>
      <c r="CX58" s="102"/>
      <c r="CY58" s="7"/>
      <c r="CZ58" s="101">
        <f>CZ57*DA57</f>
        <v>1950</v>
      </c>
      <c r="DA58" s="102"/>
      <c r="DB58" s="12"/>
      <c r="DC58" s="101">
        <f>DC57*DD57</f>
        <v>1950</v>
      </c>
      <c r="DD58" s="102"/>
      <c r="DE58" s="12"/>
      <c r="DF58" s="101">
        <f>DF57*DG57</f>
        <v>1950</v>
      </c>
      <c r="DG58" s="102"/>
      <c r="DH58" s="12"/>
      <c r="DI58" s="106">
        <f>SUM(CW58:DF58)</f>
        <v>7800</v>
      </c>
      <c r="DJ58" s="107"/>
      <c r="DL58" s="101">
        <f>DL57*DM57</f>
        <v>2025</v>
      </c>
      <c r="DM58" s="102"/>
      <c r="DN58" s="7"/>
      <c r="DO58" s="101">
        <f>DO57*DP57</f>
        <v>2025</v>
      </c>
      <c r="DP58" s="102"/>
      <c r="DQ58" s="12"/>
      <c r="DR58" s="101">
        <f>DR57*DS57</f>
        <v>2025</v>
      </c>
      <c r="DS58" s="102"/>
      <c r="DT58" s="12"/>
      <c r="DU58" s="101">
        <f>DU57*DV57</f>
        <v>2025</v>
      </c>
      <c r="DV58" s="102"/>
      <c r="DW58" s="12"/>
      <c r="DX58" s="101">
        <f>DX57*DY57</f>
        <v>2025</v>
      </c>
      <c r="DY58" s="102"/>
      <c r="DZ58" s="12"/>
      <c r="EA58" s="106">
        <f>SUM(DL58:DX58)</f>
        <v>10125</v>
      </c>
      <c r="EB58" s="107"/>
      <c r="ED58" s="101">
        <f>ED57*EE57</f>
        <v>1875</v>
      </c>
      <c r="EE58" s="102"/>
      <c r="EF58" s="7"/>
      <c r="EG58" s="101">
        <f>EG57*EH57</f>
        <v>1875</v>
      </c>
      <c r="EH58" s="102"/>
      <c r="EI58" s="12"/>
      <c r="EJ58" s="101">
        <f>EJ57*EK57</f>
        <v>1875</v>
      </c>
      <c r="EK58" s="102"/>
      <c r="EL58" s="12"/>
      <c r="EM58" s="101">
        <f>EM57*EN57</f>
        <v>1875</v>
      </c>
      <c r="EN58" s="102"/>
      <c r="EO58" s="12"/>
      <c r="EP58" s="106">
        <f>SUM(ED58:EM58)</f>
        <v>7500</v>
      </c>
      <c r="EQ58" s="107"/>
      <c r="ES58" s="101">
        <f>ES57*ET57</f>
        <v>1400</v>
      </c>
      <c r="ET58" s="102"/>
      <c r="EU58" s="7"/>
      <c r="EV58" s="101">
        <f>EV57*EW57</f>
        <v>1400</v>
      </c>
      <c r="EW58" s="102"/>
      <c r="EX58" s="12"/>
      <c r="EY58" s="101">
        <f>EY57*EZ57</f>
        <v>1400</v>
      </c>
      <c r="EZ58" s="102"/>
      <c r="FA58" s="12"/>
      <c r="FB58" s="101">
        <f>FB57*FC57</f>
        <v>1400</v>
      </c>
      <c r="FC58" s="102"/>
      <c r="FD58" s="12"/>
      <c r="FE58" s="101">
        <f>FE57*FF57</f>
        <v>1400</v>
      </c>
      <c r="FF58" s="102"/>
      <c r="FG58" s="12"/>
      <c r="FH58" s="106">
        <f>SUM(ES58:FE58)</f>
        <v>7000</v>
      </c>
      <c r="FI58" s="107"/>
      <c r="FK58" s="101">
        <f>FK57*FL57</f>
        <v>1500</v>
      </c>
      <c r="FL58" s="102"/>
      <c r="FM58" s="7"/>
      <c r="FN58" s="101">
        <f>FN57*FO57</f>
        <v>1500</v>
      </c>
      <c r="FO58" s="102"/>
      <c r="FP58" s="12"/>
      <c r="FQ58" s="101">
        <f>FQ57*FR57</f>
        <v>1500</v>
      </c>
      <c r="FR58" s="102"/>
      <c r="FS58" s="12"/>
      <c r="FT58" s="101">
        <f>FT57*FU57</f>
        <v>1500</v>
      </c>
      <c r="FU58" s="102"/>
      <c r="FV58" s="12"/>
      <c r="FW58" s="106">
        <f>SUM(FK58:FT58)</f>
        <v>6000</v>
      </c>
      <c r="FX58" s="107"/>
      <c r="FZ58" s="101">
        <f>FZ57*GA57</f>
        <v>1700</v>
      </c>
      <c r="GA58" s="102"/>
      <c r="GB58" s="7"/>
      <c r="GC58" s="101">
        <f>GC57*GD57</f>
        <v>1700</v>
      </c>
      <c r="GD58" s="102"/>
      <c r="GE58" s="12"/>
      <c r="GF58" s="101">
        <f>GF57*GG57</f>
        <v>1700</v>
      </c>
      <c r="GG58" s="102"/>
      <c r="GH58" s="12"/>
      <c r="GI58" s="101">
        <f>GI57*GJ57</f>
        <v>1700</v>
      </c>
      <c r="GJ58" s="102"/>
      <c r="GK58" s="12"/>
      <c r="GL58" s="106">
        <f>SUM(FZ58:GI58)</f>
        <v>6800</v>
      </c>
      <c r="GM58" s="107"/>
      <c r="GO58" s="95">
        <f>T58+AI58+AX58+BM58+CE58+CT58+DI58+EA58+EP58+FH58+FW58+GL58</f>
        <v>89225</v>
      </c>
    </row>
    <row r="59" spans="1:197">
      <c r="E59" s="11"/>
      <c r="F59" s="11"/>
      <c r="G59" s="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20"/>
      <c r="U59" s="20"/>
      <c r="W59" s="11"/>
      <c r="X59" s="11"/>
      <c r="Y59" s="6"/>
      <c r="Z59" s="11"/>
      <c r="AA59" s="11"/>
      <c r="AB59" s="11"/>
      <c r="AC59" s="11"/>
      <c r="AD59" s="11"/>
      <c r="AE59" s="11"/>
      <c r="AF59" s="11"/>
      <c r="AG59" s="11"/>
      <c r="AH59" s="11"/>
      <c r="AI59" s="20"/>
      <c r="AJ59" s="20"/>
      <c r="AL59" s="11" t="s">
        <v>0</v>
      </c>
      <c r="AM59" s="11" t="s">
        <v>0</v>
      </c>
      <c r="AN59" s="6"/>
      <c r="AO59" s="11" t="s">
        <v>0</v>
      </c>
      <c r="AP59" s="11" t="s">
        <v>0</v>
      </c>
      <c r="AQ59" s="11"/>
      <c r="AR59" s="11" t="s">
        <v>0</v>
      </c>
      <c r="AS59" s="11" t="s">
        <v>0</v>
      </c>
      <c r="AT59" s="11"/>
      <c r="AU59" s="11" t="s">
        <v>0</v>
      </c>
      <c r="AV59" s="11" t="s">
        <v>0</v>
      </c>
      <c r="AW59" s="11"/>
      <c r="AX59" s="20"/>
      <c r="AY59" s="20"/>
      <c r="BA59" s="11" t="s">
        <v>0</v>
      </c>
      <c r="BB59" s="11" t="s">
        <v>0</v>
      </c>
      <c r="BC59" s="6"/>
      <c r="BD59" s="11" t="s">
        <v>0</v>
      </c>
      <c r="BE59" s="11" t="s">
        <v>0</v>
      </c>
      <c r="BF59" s="11"/>
      <c r="BG59" s="11" t="s">
        <v>0</v>
      </c>
      <c r="BH59" s="11" t="s">
        <v>0</v>
      </c>
      <c r="BI59" s="11"/>
      <c r="BJ59" s="11" t="s">
        <v>0</v>
      </c>
      <c r="BK59" s="11" t="s">
        <v>0</v>
      </c>
      <c r="BL59" s="11"/>
      <c r="BM59" s="20"/>
      <c r="BN59" s="20"/>
      <c r="BP59" s="11" t="s">
        <v>0</v>
      </c>
      <c r="BQ59" s="11" t="s">
        <v>0</v>
      </c>
      <c r="BR59" s="6"/>
      <c r="BS59" s="11" t="s">
        <v>0</v>
      </c>
      <c r="BT59" s="11" t="s">
        <v>0</v>
      </c>
      <c r="BU59" s="11"/>
      <c r="BV59" s="11" t="s">
        <v>0</v>
      </c>
      <c r="BW59" s="11" t="s">
        <v>0</v>
      </c>
      <c r="BX59" s="11"/>
      <c r="BY59" s="11" t="s">
        <v>0</v>
      </c>
      <c r="BZ59" s="11" t="s">
        <v>0</v>
      </c>
      <c r="CA59" s="11"/>
      <c r="CB59" s="11" t="s">
        <v>0</v>
      </c>
      <c r="CC59" s="11" t="s">
        <v>0</v>
      </c>
      <c r="CD59" s="11"/>
      <c r="CE59" s="20"/>
      <c r="CF59" s="20"/>
      <c r="CH59" s="11" t="s">
        <v>0</v>
      </c>
      <c r="CI59" s="11" t="s">
        <v>0</v>
      </c>
      <c r="CJ59" s="6"/>
      <c r="CK59" s="11" t="s">
        <v>0</v>
      </c>
      <c r="CL59" s="11" t="s">
        <v>0</v>
      </c>
      <c r="CM59" s="11"/>
      <c r="CN59" s="11" t="s">
        <v>0</v>
      </c>
      <c r="CO59" s="11" t="s">
        <v>0</v>
      </c>
      <c r="CP59" s="11"/>
      <c r="CQ59" s="11" t="s">
        <v>0</v>
      </c>
      <c r="CR59" s="11" t="s">
        <v>0</v>
      </c>
      <c r="CS59" s="11"/>
      <c r="CT59" s="20"/>
      <c r="CU59" s="20"/>
      <c r="CW59" s="11" t="s">
        <v>0</v>
      </c>
      <c r="CX59" s="11" t="s">
        <v>0</v>
      </c>
      <c r="CY59" s="6"/>
      <c r="CZ59" s="11" t="s">
        <v>0</v>
      </c>
      <c r="DA59" s="11" t="s">
        <v>0</v>
      </c>
      <c r="DB59" s="11"/>
      <c r="DC59" s="11" t="s">
        <v>0</v>
      </c>
      <c r="DD59" s="11" t="s">
        <v>0</v>
      </c>
      <c r="DE59" s="11"/>
      <c r="DF59" s="11" t="s">
        <v>0</v>
      </c>
      <c r="DG59" s="11" t="s">
        <v>0</v>
      </c>
      <c r="DH59" s="11"/>
      <c r="DI59" s="20"/>
      <c r="DJ59" s="20"/>
      <c r="DL59" s="11" t="s">
        <v>0</v>
      </c>
      <c r="DM59" s="11" t="s">
        <v>0</v>
      </c>
      <c r="DN59" s="6"/>
      <c r="DO59" s="11" t="s">
        <v>0</v>
      </c>
      <c r="DP59" s="11" t="s">
        <v>0</v>
      </c>
      <c r="DQ59" s="11"/>
      <c r="DR59" s="11" t="s">
        <v>0</v>
      </c>
      <c r="DS59" s="11" t="s">
        <v>0</v>
      </c>
      <c r="DT59" s="11"/>
      <c r="DU59" s="11" t="s">
        <v>0</v>
      </c>
      <c r="DV59" s="11" t="s">
        <v>0</v>
      </c>
      <c r="DW59" s="11"/>
      <c r="DX59" s="11" t="s">
        <v>0</v>
      </c>
      <c r="DY59" s="11" t="s">
        <v>0</v>
      </c>
      <c r="DZ59" s="11"/>
      <c r="EA59" s="20"/>
      <c r="EB59" s="20"/>
      <c r="ED59" s="11" t="s">
        <v>0</v>
      </c>
      <c r="EE59" s="11" t="s">
        <v>0</v>
      </c>
      <c r="EF59" s="6"/>
      <c r="EG59" s="11" t="s">
        <v>0</v>
      </c>
      <c r="EH59" s="11" t="s">
        <v>0</v>
      </c>
      <c r="EI59" s="11"/>
      <c r="EJ59" s="11" t="s">
        <v>0</v>
      </c>
      <c r="EK59" s="11" t="s">
        <v>0</v>
      </c>
      <c r="EL59" s="11"/>
      <c r="EM59" s="11" t="s">
        <v>0</v>
      </c>
      <c r="EN59" s="11" t="s">
        <v>0</v>
      </c>
      <c r="EO59" s="11"/>
      <c r="EP59" s="20"/>
      <c r="EQ59" s="20"/>
      <c r="ES59" s="11" t="s">
        <v>0</v>
      </c>
      <c r="ET59" s="11" t="s">
        <v>0</v>
      </c>
      <c r="EU59" s="6"/>
      <c r="EV59" s="11" t="s">
        <v>0</v>
      </c>
      <c r="EW59" s="11" t="s">
        <v>0</v>
      </c>
      <c r="EX59" s="11"/>
      <c r="EY59" s="11" t="s">
        <v>0</v>
      </c>
      <c r="EZ59" s="11" t="s">
        <v>0</v>
      </c>
      <c r="FA59" s="11"/>
      <c r="FB59" s="11" t="s">
        <v>0</v>
      </c>
      <c r="FC59" s="11" t="s">
        <v>0</v>
      </c>
      <c r="FD59" s="11"/>
      <c r="FE59" s="11" t="s">
        <v>0</v>
      </c>
      <c r="FF59" s="11" t="s">
        <v>0</v>
      </c>
      <c r="FG59" s="11"/>
      <c r="FH59" s="20"/>
      <c r="FI59" s="20"/>
      <c r="FK59" s="11" t="s">
        <v>0</v>
      </c>
      <c r="FL59" s="11" t="s">
        <v>0</v>
      </c>
      <c r="FM59" s="6"/>
      <c r="FN59" s="11" t="s">
        <v>0</v>
      </c>
      <c r="FO59" s="11" t="s">
        <v>0</v>
      </c>
      <c r="FP59" s="11"/>
      <c r="FQ59" s="11" t="s">
        <v>0</v>
      </c>
      <c r="FR59" s="11" t="s">
        <v>0</v>
      </c>
      <c r="FS59" s="11"/>
      <c r="FT59" s="11" t="s">
        <v>0</v>
      </c>
      <c r="FU59" s="11" t="s">
        <v>0</v>
      </c>
      <c r="FV59" s="11"/>
      <c r="FW59" s="20"/>
      <c r="FX59" s="20"/>
      <c r="FZ59" s="11" t="s">
        <v>0</v>
      </c>
      <c r="GA59" s="11" t="s">
        <v>0</v>
      </c>
      <c r="GB59" s="6"/>
      <c r="GC59" s="11" t="s">
        <v>0</v>
      </c>
      <c r="GD59" s="11" t="s">
        <v>0</v>
      </c>
      <c r="GE59" s="11"/>
      <c r="GF59" s="11" t="s">
        <v>0</v>
      </c>
      <c r="GG59" s="11" t="s">
        <v>0</v>
      </c>
      <c r="GH59" s="11"/>
      <c r="GI59" s="11" t="s">
        <v>0</v>
      </c>
      <c r="GJ59" s="11" t="s">
        <v>0</v>
      </c>
      <c r="GK59" s="11"/>
      <c r="GL59" s="20"/>
      <c r="GM59" s="20"/>
      <c r="GO59" s="27" t="s">
        <v>0</v>
      </c>
    </row>
    <row r="60" spans="1:197" ht="15.75" thickBot="1">
      <c r="A60" s="1" t="s">
        <v>53</v>
      </c>
      <c r="B60" s="1" t="s">
        <v>28</v>
      </c>
      <c r="C60" s="8">
        <v>25</v>
      </c>
      <c r="E60" s="14">
        <v>36</v>
      </c>
      <c r="F60" s="15">
        <v>50</v>
      </c>
      <c r="G60" s="7"/>
      <c r="H60" s="14">
        <f>E60</f>
        <v>36</v>
      </c>
      <c r="I60" s="15">
        <v>50</v>
      </c>
      <c r="J60" s="7"/>
      <c r="K60" s="14">
        <f>E60</f>
        <v>36</v>
      </c>
      <c r="L60" s="15">
        <v>50</v>
      </c>
      <c r="M60" s="7"/>
      <c r="N60" s="14">
        <f>E60</f>
        <v>36</v>
      </c>
      <c r="O60" s="15">
        <v>50</v>
      </c>
      <c r="P60" s="7"/>
      <c r="Q60" s="14">
        <f>E60</f>
        <v>36</v>
      </c>
      <c r="R60" s="15">
        <v>50</v>
      </c>
      <c r="S60" s="7"/>
      <c r="T60" s="21">
        <f>T61/U60</f>
        <v>36</v>
      </c>
      <c r="U60" s="22">
        <f>F60+I60+L60+O60+R60</f>
        <v>250</v>
      </c>
      <c r="W60" s="14">
        <v>32</v>
      </c>
      <c r="X60" s="15">
        <v>50</v>
      </c>
      <c r="Y60" s="7"/>
      <c r="Z60" s="14">
        <f>W60</f>
        <v>32</v>
      </c>
      <c r="AA60" s="15">
        <v>50</v>
      </c>
      <c r="AB60" s="7"/>
      <c r="AC60" s="14">
        <f>W60</f>
        <v>32</v>
      </c>
      <c r="AD60" s="15">
        <v>50</v>
      </c>
      <c r="AE60" s="7"/>
      <c r="AF60" s="14">
        <f>W60</f>
        <v>32</v>
      </c>
      <c r="AG60" s="15">
        <v>50</v>
      </c>
      <c r="AH60" s="7"/>
      <c r="AI60" s="21">
        <f>AI61/AJ60</f>
        <v>32</v>
      </c>
      <c r="AJ60" s="22">
        <f>X60+AA60+AD60+AG60</f>
        <v>200</v>
      </c>
      <c r="AL60" s="14">
        <v>32</v>
      </c>
      <c r="AM60" s="15">
        <v>50</v>
      </c>
      <c r="AN60" s="7"/>
      <c r="AO60" s="14">
        <f>AL60</f>
        <v>32</v>
      </c>
      <c r="AP60" s="15">
        <v>50</v>
      </c>
      <c r="AQ60" s="7"/>
      <c r="AR60" s="14">
        <f>AL60</f>
        <v>32</v>
      </c>
      <c r="AS60" s="15">
        <v>50</v>
      </c>
      <c r="AT60" s="7"/>
      <c r="AU60" s="14">
        <f>AL60</f>
        <v>32</v>
      </c>
      <c r="AV60" s="15">
        <v>50</v>
      </c>
      <c r="AW60" s="7"/>
      <c r="AX60" s="21">
        <f>AX61/AY60</f>
        <v>32</v>
      </c>
      <c r="AY60" s="22">
        <f>AM60+AP60+AS60+AV60</f>
        <v>200</v>
      </c>
      <c r="BA60" s="14">
        <v>25</v>
      </c>
      <c r="BB60" s="15">
        <v>50</v>
      </c>
      <c r="BC60" s="7"/>
      <c r="BD60" s="14">
        <f>BA60</f>
        <v>25</v>
      </c>
      <c r="BE60" s="15">
        <v>50</v>
      </c>
      <c r="BF60" s="7"/>
      <c r="BG60" s="14">
        <f>BA60</f>
        <v>25</v>
      </c>
      <c r="BH60" s="15">
        <v>50</v>
      </c>
      <c r="BI60" s="7"/>
      <c r="BJ60" s="14">
        <f>BA60</f>
        <v>25</v>
      </c>
      <c r="BK60" s="15">
        <v>50</v>
      </c>
      <c r="BL60" s="7"/>
      <c r="BM60" s="21">
        <f>BM61/BN60</f>
        <v>25</v>
      </c>
      <c r="BN60" s="22">
        <f>BB60+BE60+BH60+BK60</f>
        <v>200</v>
      </c>
      <c r="BP60" s="14">
        <v>24</v>
      </c>
      <c r="BQ60" s="15">
        <v>50</v>
      </c>
      <c r="BR60" s="7"/>
      <c r="BS60" s="14">
        <f>BP60</f>
        <v>24</v>
      </c>
      <c r="BT60" s="15">
        <v>50</v>
      </c>
      <c r="BU60" s="7"/>
      <c r="BV60" s="14">
        <f>BP60</f>
        <v>24</v>
      </c>
      <c r="BW60" s="15">
        <v>50</v>
      </c>
      <c r="BX60" s="7"/>
      <c r="BY60" s="14">
        <f>BP60</f>
        <v>24</v>
      </c>
      <c r="BZ60" s="15">
        <v>50</v>
      </c>
      <c r="CA60" s="7"/>
      <c r="CB60" s="14">
        <f>BP60</f>
        <v>24</v>
      </c>
      <c r="CC60" s="15">
        <v>50</v>
      </c>
      <c r="CD60" s="7"/>
      <c r="CE60" s="21">
        <f>CE61/CF60</f>
        <v>24</v>
      </c>
      <c r="CF60" s="22">
        <f>BQ60+BT60+BW60+BZ60+CC60</f>
        <v>250</v>
      </c>
      <c r="CH60" s="14">
        <v>28</v>
      </c>
      <c r="CI60" s="15">
        <v>50</v>
      </c>
      <c r="CJ60" s="7"/>
      <c r="CK60" s="14">
        <f>CH60</f>
        <v>28</v>
      </c>
      <c r="CL60" s="15">
        <v>50</v>
      </c>
      <c r="CM60" s="7"/>
      <c r="CN60" s="14">
        <f>CH60</f>
        <v>28</v>
      </c>
      <c r="CO60" s="15">
        <v>50</v>
      </c>
      <c r="CP60" s="7"/>
      <c r="CQ60" s="14">
        <f>CH60</f>
        <v>28</v>
      </c>
      <c r="CR60" s="15">
        <v>50</v>
      </c>
      <c r="CS60" s="7"/>
      <c r="CT60" s="21">
        <f>CT61/CU60</f>
        <v>28</v>
      </c>
      <c r="CU60" s="22">
        <f>CI60+CL60+CO60+CR60</f>
        <v>200</v>
      </c>
      <c r="CW60" s="14">
        <v>40</v>
      </c>
      <c r="CX60" s="15">
        <v>50</v>
      </c>
      <c r="CY60" s="7"/>
      <c r="CZ60" s="14">
        <f>CW60</f>
        <v>40</v>
      </c>
      <c r="DA60" s="15">
        <v>50</v>
      </c>
      <c r="DB60" s="7"/>
      <c r="DC60" s="14">
        <f>CW60</f>
        <v>40</v>
      </c>
      <c r="DD60" s="15">
        <v>50</v>
      </c>
      <c r="DE60" s="7"/>
      <c r="DF60" s="14">
        <f>CW60</f>
        <v>40</v>
      </c>
      <c r="DG60" s="15">
        <v>50</v>
      </c>
      <c r="DH60" s="7"/>
      <c r="DI60" s="21">
        <f>DI61/DJ60</f>
        <v>40</v>
      </c>
      <c r="DJ60" s="22">
        <f>CX60+DA60+DD60+DG60</f>
        <v>200</v>
      </c>
      <c r="DL60" s="14">
        <v>40</v>
      </c>
      <c r="DM60" s="15">
        <v>50</v>
      </c>
      <c r="DN60" s="7"/>
      <c r="DO60" s="14">
        <f>DL60</f>
        <v>40</v>
      </c>
      <c r="DP60" s="15">
        <v>50</v>
      </c>
      <c r="DQ60" s="7"/>
      <c r="DR60" s="14">
        <f>DL60</f>
        <v>40</v>
      </c>
      <c r="DS60" s="15">
        <v>50</v>
      </c>
      <c r="DT60" s="7"/>
      <c r="DU60" s="14">
        <f>DL60</f>
        <v>40</v>
      </c>
      <c r="DV60" s="15">
        <v>50</v>
      </c>
      <c r="DW60" s="7"/>
      <c r="DX60" s="14">
        <f>DL60</f>
        <v>40</v>
      </c>
      <c r="DY60" s="15">
        <v>50</v>
      </c>
      <c r="DZ60" s="7"/>
      <c r="EA60" s="21">
        <f>EA61/EB60</f>
        <v>40</v>
      </c>
      <c r="EB60" s="22">
        <f>DM60+DP60+DS60+DV60+DY60</f>
        <v>250</v>
      </c>
      <c r="ED60" s="14">
        <v>41</v>
      </c>
      <c r="EE60" s="15">
        <v>50</v>
      </c>
      <c r="EF60" s="7"/>
      <c r="EG60" s="14">
        <f>ED60</f>
        <v>41</v>
      </c>
      <c r="EH60" s="15">
        <v>50</v>
      </c>
      <c r="EI60" s="7"/>
      <c r="EJ60" s="14">
        <f>ED60</f>
        <v>41</v>
      </c>
      <c r="EK60" s="15">
        <v>50</v>
      </c>
      <c r="EL60" s="7"/>
      <c r="EM60" s="14">
        <f>ED60</f>
        <v>41</v>
      </c>
      <c r="EN60" s="15">
        <v>50</v>
      </c>
      <c r="EO60" s="7"/>
      <c r="EP60" s="21">
        <f>EP61/EQ60</f>
        <v>41</v>
      </c>
      <c r="EQ60" s="22">
        <f>EE60+EH60+EK60+EN60</f>
        <v>200</v>
      </c>
      <c r="ES60" s="14">
        <v>40</v>
      </c>
      <c r="ET60" s="15">
        <v>50</v>
      </c>
      <c r="EU60" s="7"/>
      <c r="EV60" s="14">
        <f>ES60</f>
        <v>40</v>
      </c>
      <c r="EW60" s="15">
        <v>50</v>
      </c>
      <c r="EX60" s="7"/>
      <c r="EY60" s="14">
        <f>ES60</f>
        <v>40</v>
      </c>
      <c r="EZ60" s="15">
        <v>50</v>
      </c>
      <c r="FA60" s="7"/>
      <c r="FB60" s="14">
        <f>ES60</f>
        <v>40</v>
      </c>
      <c r="FC60" s="15">
        <v>50</v>
      </c>
      <c r="FD60" s="7"/>
      <c r="FE60" s="14">
        <f>ES60</f>
        <v>40</v>
      </c>
      <c r="FF60" s="15">
        <v>50</v>
      </c>
      <c r="FG60" s="7"/>
      <c r="FH60" s="21">
        <f>FH61/FI60</f>
        <v>40</v>
      </c>
      <c r="FI60" s="22">
        <f>ET60+EW60+EZ60+FC60+FF60</f>
        <v>250</v>
      </c>
      <c r="FK60" s="14">
        <v>33</v>
      </c>
      <c r="FL60" s="15">
        <v>50</v>
      </c>
      <c r="FM60" s="7"/>
      <c r="FN60" s="14">
        <f>FK60</f>
        <v>33</v>
      </c>
      <c r="FO60" s="15">
        <v>50</v>
      </c>
      <c r="FP60" s="7"/>
      <c r="FQ60" s="14">
        <f>FK60</f>
        <v>33</v>
      </c>
      <c r="FR60" s="15">
        <v>50</v>
      </c>
      <c r="FS60" s="7"/>
      <c r="FT60" s="14">
        <f>FK60</f>
        <v>33</v>
      </c>
      <c r="FU60" s="15">
        <v>50</v>
      </c>
      <c r="FV60" s="7"/>
      <c r="FW60" s="21">
        <f>FW61/FX60</f>
        <v>33</v>
      </c>
      <c r="FX60" s="22">
        <f>FL60+FO60+FR60+FU60</f>
        <v>200</v>
      </c>
      <c r="FZ60" s="14">
        <v>32</v>
      </c>
      <c r="GA60" s="15">
        <v>50</v>
      </c>
      <c r="GB60" s="7"/>
      <c r="GC60" s="14">
        <f>FZ60</f>
        <v>32</v>
      </c>
      <c r="GD60" s="15">
        <v>50</v>
      </c>
      <c r="GE60" s="7"/>
      <c r="GF60" s="14">
        <f>FZ60</f>
        <v>32</v>
      </c>
      <c r="GG60" s="15">
        <v>50</v>
      </c>
      <c r="GH60" s="7"/>
      <c r="GI60" s="14">
        <f>FZ60</f>
        <v>32</v>
      </c>
      <c r="GJ60" s="15">
        <v>50</v>
      </c>
      <c r="GK60" s="7"/>
      <c r="GL60" s="21">
        <f>GL61/GM60</f>
        <v>32</v>
      </c>
      <c r="GM60" s="22">
        <f>GA60+GD60+GG60+GJ60</f>
        <v>200</v>
      </c>
      <c r="GO60" s="28"/>
    </row>
    <row r="61" spans="1:197" ht="15.75" thickBot="1">
      <c r="E61" s="101">
        <f>E60*F60</f>
        <v>1800</v>
      </c>
      <c r="F61" s="102"/>
      <c r="G61" s="7"/>
      <c r="H61" s="101">
        <f>H60*I60</f>
        <v>1800</v>
      </c>
      <c r="I61" s="102"/>
      <c r="J61" s="12"/>
      <c r="K61" s="101">
        <f>K60*L60</f>
        <v>1800</v>
      </c>
      <c r="L61" s="102"/>
      <c r="M61" s="12"/>
      <c r="N61" s="101">
        <f>N60*O60</f>
        <v>1800</v>
      </c>
      <c r="O61" s="102"/>
      <c r="P61" s="12"/>
      <c r="Q61" s="101">
        <f>Q60*R60</f>
        <v>1800</v>
      </c>
      <c r="R61" s="102"/>
      <c r="S61" s="12"/>
      <c r="T61" s="106">
        <f>SUM(E61:Q61)</f>
        <v>9000</v>
      </c>
      <c r="U61" s="107"/>
      <c r="W61" s="101">
        <f>W60*X60</f>
        <v>1600</v>
      </c>
      <c r="X61" s="102"/>
      <c r="Y61" s="7"/>
      <c r="Z61" s="101">
        <f>Z60*AA60</f>
        <v>1600</v>
      </c>
      <c r="AA61" s="102"/>
      <c r="AB61" s="12"/>
      <c r="AC61" s="101">
        <f>AC60*AD60</f>
        <v>1600</v>
      </c>
      <c r="AD61" s="102"/>
      <c r="AE61" s="12"/>
      <c r="AF61" s="101">
        <f>AF60*AG60</f>
        <v>1600</v>
      </c>
      <c r="AG61" s="102"/>
      <c r="AH61" s="12"/>
      <c r="AI61" s="106">
        <f>SUM(W61:AF61)</f>
        <v>6400</v>
      </c>
      <c r="AJ61" s="107"/>
      <c r="AL61" s="101">
        <f>AL60*AM60</f>
        <v>1600</v>
      </c>
      <c r="AM61" s="102"/>
      <c r="AN61" s="7"/>
      <c r="AO61" s="101">
        <f>AO60*AP60</f>
        <v>1600</v>
      </c>
      <c r="AP61" s="102"/>
      <c r="AQ61" s="12"/>
      <c r="AR61" s="101">
        <f>AR60*AS60</f>
        <v>1600</v>
      </c>
      <c r="AS61" s="102"/>
      <c r="AT61" s="12"/>
      <c r="AU61" s="101">
        <f>AU60*AV60</f>
        <v>1600</v>
      </c>
      <c r="AV61" s="102"/>
      <c r="AW61" s="12"/>
      <c r="AX61" s="106">
        <f>SUM(AL61:AU61)</f>
        <v>6400</v>
      </c>
      <c r="AY61" s="107"/>
      <c r="BA61" s="101">
        <f>BA60*BB60</f>
        <v>1250</v>
      </c>
      <c r="BB61" s="102"/>
      <c r="BC61" s="7"/>
      <c r="BD61" s="101">
        <f>BD60*BE60</f>
        <v>1250</v>
      </c>
      <c r="BE61" s="102"/>
      <c r="BF61" s="12"/>
      <c r="BG61" s="101">
        <f>BG60*BH60</f>
        <v>1250</v>
      </c>
      <c r="BH61" s="102"/>
      <c r="BI61" s="12"/>
      <c r="BJ61" s="101">
        <f>BJ60*BK60</f>
        <v>1250</v>
      </c>
      <c r="BK61" s="102"/>
      <c r="BL61" s="12"/>
      <c r="BM61" s="106">
        <f>SUM(BA61:BJ61)</f>
        <v>5000</v>
      </c>
      <c r="BN61" s="107"/>
      <c r="BP61" s="101">
        <f>BP60*BQ60</f>
        <v>1200</v>
      </c>
      <c r="BQ61" s="102"/>
      <c r="BR61" s="7"/>
      <c r="BS61" s="101">
        <f>BS60*BT60</f>
        <v>1200</v>
      </c>
      <c r="BT61" s="102"/>
      <c r="BU61" s="12"/>
      <c r="BV61" s="101">
        <f>BV60*BW60</f>
        <v>1200</v>
      </c>
      <c r="BW61" s="102"/>
      <c r="BX61" s="12"/>
      <c r="BY61" s="101">
        <f>BY60*BZ60</f>
        <v>1200</v>
      </c>
      <c r="BZ61" s="102"/>
      <c r="CA61" s="12"/>
      <c r="CB61" s="101">
        <f>CB60*CC60</f>
        <v>1200</v>
      </c>
      <c r="CC61" s="102"/>
      <c r="CD61" s="12"/>
      <c r="CE61" s="106">
        <f>SUM(BP61:CB61)</f>
        <v>6000</v>
      </c>
      <c r="CF61" s="107"/>
      <c r="CH61" s="101">
        <f>CH60*CI60</f>
        <v>1400</v>
      </c>
      <c r="CI61" s="102"/>
      <c r="CJ61" s="7"/>
      <c r="CK61" s="101">
        <f>CK60*CL60</f>
        <v>1400</v>
      </c>
      <c r="CL61" s="102"/>
      <c r="CM61" s="12"/>
      <c r="CN61" s="101">
        <f>CN60*CO60</f>
        <v>1400</v>
      </c>
      <c r="CO61" s="102"/>
      <c r="CP61" s="12"/>
      <c r="CQ61" s="101">
        <f>CQ60*CR60</f>
        <v>1400</v>
      </c>
      <c r="CR61" s="102"/>
      <c r="CS61" s="12"/>
      <c r="CT61" s="106">
        <f>SUM(CH61:CQ61)</f>
        <v>5600</v>
      </c>
      <c r="CU61" s="107"/>
      <c r="CW61" s="101">
        <f>CW60*CX60</f>
        <v>2000</v>
      </c>
      <c r="CX61" s="102"/>
      <c r="CY61" s="7"/>
      <c r="CZ61" s="101">
        <f>CZ60*DA60</f>
        <v>2000</v>
      </c>
      <c r="DA61" s="102"/>
      <c r="DB61" s="12"/>
      <c r="DC61" s="101">
        <f>DC60*DD60</f>
        <v>2000</v>
      </c>
      <c r="DD61" s="102"/>
      <c r="DE61" s="12"/>
      <c r="DF61" s="101">
        <f>DF60*DG60</f>
        <v>2000</v>
      </c>
      <c r="DG61" s="102"/>
      <c r="DH61" s="12"/>
      <c r="DI61" s="106">
        <f>SUM(CW61:DF61)</f>
        <v>8000</v>
      </c>
      <c r="DJ61" s="107"/>
      <c r="DL61" s="101">
        <f>DL60*DM60</f>
        <v>2000</v>
      </c>
      <c r="DM61" s="102"/>
      <c r="DN61" s="7"/>
      <c r="DO61" s="101">
        <f>DO60*DP60</f>
        <v>2000</v>
      </c>
      <c r="DP61" s="102"/>
      <c r="DQ61" s="12"/>
      <c r="DR61" s="101">
        <f>DR60*DS60</f>
        <v>2000</v>
      </c>
      <c r="DS61" s="102"/>
      <c r="DT61" s="12"/>
      <c r="DU61" s="101">
        <f>DU60*DV60</f>
        <v>2000</v>
      </c>
      <c r="DV61" s="102"/>
      <c r="DW61" s="12"/>
      <c r="DX61" s="101">
        <f>DX60*DY60</f>
        <v>2000</v>
      </c>
      <c r="DY61" s="102"/>
      <c r="DZ61" s="12"/>
      <c r="EA61" s="106">
        <f>SUM(DL61:DX61)</f>
        <v>10000</v>
      </c>
      <c r="EB61" s="107"/>
      <c r="ED61" s="101">
        <f>ED60*EE60</f>
        <v>2050</v>
      </c>
      <c r="EE61" s="102"/>
      <c r="EF61" s="7"/>
      <c r="EG61" s="101">
        <f>EG60*EH60</f>
        <v>2050</v>
      </c>
      <c r="EH61" s="102"/>
      <c r="EI61" s="12"/>
      <c r="EJ61" s="101">
        <f>EJ60*EK60</f>
        <v>2050</v>
      </c>
      <c r="EK61" s="102"/>
      <c r="EL61" s="12"/>
      <c r="EM61" s="101">
        <f>EM60*EN60</f>
        <v>2050</v>
      </c>
      <c r="EN61" s="102"/>
      <c r="EO61" s="12"/>
      <c r="EP61" s="106">
        <f>SUM(ED61:EM61)</f>
        <v>8200</v>
      </c>
      <c r="EQ61" s="107"/>
      <c r="ES61" s="101">
        <f>ES60*ET60</f>
        <v>2000</v>
      </c>
      <c r="ET61" s="102"/>
      <c r="EU61" s="7"/>
      <c r="EV61" s="101">
        <f>EV60*EW60</f>
        <v>2000</v>
      </c>
      <c r="EW61" s="102"/>
      <c r="EX61" s="12"/>
      <c r="EY61" s="101">
        <f>EY60*EZ60</f>
        <v>2000</v>
      </c>
      <c r="EZ61" s="102"/>
      <c r="FA61" s="12"/>
      <c r="FB61" s="101">
        <f>FB60*FC60</f>
        <v>2000</v>
      </c>
      <c r="FC61" s="102"/>
      <c r="FD61" s="12"/>
      <c r="FE61" s="101">
        <f>FE60*FF60</f>
        <v>2000</v>
      </c>
      <c r="FF61" s="102"/>
      <c r="FG61" s="12"/>
      <c r="FH61" s="106">
        <f>SUM(ES61:FE61)</f>
        <v>10000</v>
      </c>
      <c r="FI61" s="107"/>
      <c r="FK61" s="101">
        <f>FK60*FL60</f>
        <v>1650</v>
      </c>
      <c r="FL61" s="102"/>
      <c r="FM61" s="7"/>
      <c r="FN61" s="101">
        <f>FN60*FO60</f>
        <v>1650</v>
      </c>
      <c r="FO61" s="102"/>
      <c r="FP61" s="12"/>
      <c r="FQ61" s="101">
        <f>FQ60*FR60</f>
        <v>1650</v>
      </c>
      <c r="FR61" s="102"/>
      <c r="FS61" s="12"/>
      <c r="FT61" s="101">
        <f>FT60*FU60</f>
        <v>1650</v>
      </c>
      <c r="FU61" s="102"/>
      <c r="FV61" s="12"/>
      <c r="FW61" s="106">
        <f>SUM(FK61:FT61)</f>
        <v>6600</v>
      </c>
      <c r="FX61" s="107"/>
      <c r="FZ61" s="101">
        <f>FZ60*GA60</f>
        <v>1600</v>
      </c>
      <c r="GA61" s="102"/>
      <c r="GB61" s="7"/>
      <c r="GC61" s="101">
        <f>GC60*GD60</f>
        <v>1600</v>
      </c>
      <c r="GD61" s="102"/>
      <c r="GE61" s="12"/>
      <c r="GF61" s="101">
        <f>GF60*GG60</f>
        <v>1600</v>
      </c>
      <c r="GG61" s="102"/>
      <c r="GH61" s="12"/>
      <c r="GI61" s="101">
        <f>GI60*GJ60</f>
        <v>1600</v>
      </c>
      <c r="GJ61" s="102"/>
      <c r="GK61" s="12"/>
      <c r="GL61" s="106">
        <f>SUM(FZ61:GI61)</f>
        <v>6400</v>
      </c>
      <c r="GM61" s="107"/>
      <c r="GO61" s="95">
        <f>T61+AI61+AX61+BM61+CE61+CT61+DI61+EA61+EP61+FH61+FW61+GL61</f>
        <v>87600</v>
      </c>
    </row>
    <row r="62" spans="1:197">
      <c r="E62" s="11"/>
      <c r="F62" s="11"/>
      <c r="G62" s="6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23"/>
      <c r="U62" s="23"/>
      <c r="W62" s="11"/>
      <c r="X62" s="11"/>
      <c r="Y62" s="6"/>
      <c r="Z62" s="11"/>
      <c r="AA62" s="11"/>
      <c r="AB62" s="11"/>
      <c r="AC62" s="11"/>
      <c r="AD62" s="11"/>
      <c r="AE62" s="11"/>
      <c r="AF62" s="11"/>
      <c r="AG62" s="11"/>
      <c r="AH62" s="11"/>
      <c r="AI62" s="23"/>
      <c r="AJ62" s="23"/>
      <c r="AL62" s="11"/>
      <c r="AM62" s="11"/>
      <c r="AN62" s="6"/>
      <c r="AO62" s="11"/>
      <c r="AP62" s="11"/>
      <c r="AQ62" s="11"/>
      <c r="AR62" s="11"/>
      <c r="AS62" s="11"/>
      <c r="AT62" s="11"/>
      <c r="AU62" s="11"/>
      <c r="AV62" s="11"/>
      <c r="AW62" s="11"/>
      <c r="AX62" s="23"/>
      <c r="AY62" s="23"/>
      <c r="BA62" s="11"/>
      <c r="BB62" s="11"/>
      <c r="BC62" s="6"/>
      <c r="BD62" s="11"/>
      <c r="BE62" s="11"/>
      <c r="BF62" s="11"/>
      <c r="BG62" s="11"/>
      <c r="BH62" s="11"/>
      <c r="BI62" s="11"/>
      <c r="BJ62" s="11"/>
      <c r="BK62" s="11"/>
      <c r="BL62" s="11"/>
      <c r="BM62" s="23"/>
      <c r="BN62" s="23"/>
      <c r="BP62" s="11"/>
      <c r="BQ62" s="11"/>
      <c r="BR62" s="6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23"/>
      <c r="CF62" s="23"/>
      <c r="CH62" s="11"/>
      <c r="CI62" s="11"/>
      <c r="CJ62" s="6"/>
      <c r="CK62" s="11"/>
      <c r="CL62" s="11"/>
      <c r="CM62" s="11"/>
      <c r="CN62" s="11"/>
      <c r="CO62" s="11"/>
      <c r="CP62" s="11"/>
      <c r="CQ62" s="11"/>
      <c r="CR62" s="11"/>
      <c r="CS62" s="11"/>
      <c r="CT62" s="23"/>
      <c r="CU62" s="23"/>
      <c r="CW62" s="11"/>
      <c r="CX62" s="11"/>
      <c r="CY62" s="6"/>
      <c r="CZ62" s="11"/>
      <c r="DA62" s="11"/>
      <c r="DB62" s="11"/>
      <c r="DC62" s="11"/>
      <c r="DD62" s="11"/>
      <c r="DE62" s="11"/>
      <c r="DF62" s="11"/>
      <c r="DG62" s="11"/>
      <c r="DH62" s="11"/>
      <c r="DI62" s="23"/>
      <c r="DJ62" s="23"/>
      <c r="DL62" s="11"/>
      <c r="DM62" s="11"/>
      <c r="DN62" s="6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23"/>
      <c r="EB62" s="23"/>
      <c r="ED62" s="11"/>
      <c r="EE62" s="11"/>
      <c r="EF62" s="6"/>
      <c r="EG62" s="11"/>
      <c r="EH62" s="11"/>
      <c r="EI62" s="11"/>
      <c r="EJ62" s="11"/>
      <c r="EK62" s="11"/>
      <c r="EL62" s="11"/>
      <c r="EM62" s="11"/>
      <c r="EN62" s="11"/>
      <c r="EO62" s="11"/>
      <c r="EP62" s="23"/>
      <c r="EQ62" s="23"/>
      <c r="ES62" s="11"/>
      <c r="ET62" s="11"/>
      <c r="EU62" s="6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23"/>
      <c r="FI62" s="23"/>
      <c r="FK62" s="11"/>
      <c r="FL62" s="11"/>
      <c r="FM62" s="6"/>
      <c r="FN62" s="11"/>
      <c r="FO62" s="11"/>
      <c r="FP62" s="11"/>
      <c r="FQ62" s="11"/>
      <c r="FR62" s="11"/>
      <c r="FS62" s="11"/>
      <c r="FT62" s="11"/>
      <c r="FU62" s="11"/>
      <c r="FV62" s="11"/>
      <c r="FW62" s="23"/>
      <c r="FX62" s="23"/>
      <c r="FZ62" s="11"/>
      <c r="GA62" s="11"/>
      <c r="GB62" s="6"/>
      <c r="GC62" s="11"/>
      <c r="GD62" s="11"/>
      <c r="GE62" s="11"/>
      <c r="GF62" s="11"/>
      <c r="GG62" s="11"/>
      <c r="GH62" s="11"/>
      <c r="GI62" s="11"/>
      <c r="GJ62" s="11"/>
      <c r="GK62" s="11"/>
      <c r="GL62" s="23"/>
      <c r="GM62" s="23"/>
      <c r="GO62" s="28" t="s">
        <v>0</v>
      </c>
    </row>
    <row r="63" spans="1:197" ht="15.75" thickBot="1">
      <c r="A63" s="1" t="s">
        <v>54</v>
      </c>
      <c r="B63" s="1" t="s">
        <v>30</v>
      </c>
      <c r="C63" s="8">
        <v>25</v>
      </c>
      <c r="E63" s="14">
        <v>28</v>
      </c>
      <c r="F63" s="15">
        <v>0</v>
      </c>
      <c r="G63" s="7"/>
      <c r="H63" s="14">
        <f>E63</f>
        <v>28</v>
      </c>
      <c r="I63" s="15">
        <v>0</v>
      </c>
      <c r="J63" s="7"/>
      <c r="K63" s="14">
        <f>E63</f>
        <v>28</v>
      </c>
      <c r="L63" s="15">
        <v>0</v>
      </c>
      <c r="M63" s="7"/>
      <c r="N63" s="14">
        <f>E63</f>
        <v>28</v>
      </c>
      <c r="O63" s="15">
        <v>0</v>
      </c>
      <c r="P63" s="7"/>
      <c r="Q63" s="14">
        <f>E63</f>
        <v>28</v>
      </c>
      <c r="R63" s="15">
        <v>0</v>
      </c>
      <c r="S63" s="7"/>
      <c r="T63" s="21" t="e">
        <f>T64/U63</f>
        <v>#DIV/0!</v>
      </c>
      <c r="U63" s="22">
        <f>F63+I63+L63+O63+R63</f>
        <v>0</v>
      </c>
      <c r="W63" s="14">
        <v>27</v>
      </c>
      <c r="X63" s="15">
        <v>0</v>
      </c>
      <c r="Y63" s="7"/>
      <c r="Z63" s="14">
        <f>W63</f>
        <v>27</v>
      </c>
      <c r="AA63" s="15">
        <v>0</v>
      </c>
      <c r="AB63" s="7"/>
      <c r="AC63" s="14">
        <f>W63</f>
        <v>27</v>
      </c>
      <c r="AD63" s="15">
        <v>0</v>
      </c>
      <c r="AE63" s="7"/>
      <c r="AF63" s="14">
        <f>W63</f>
        <v>27</v>
      </c>
      <c r="AG63" s="15">
        <v>0</v>
      </c>
      <c r="AH63" s="7"/>
      <c r="AI63" s="21" t="e">
        <f>AI64/AJ63</f>
        <v>#DIV/0!</v>
      </c>
      <c r="AJ63" s="22">
        <f>X63+AA63+AD63+AG63</f>
        <v>0</v>
      </c>
      <c r="AL63" s="14">
        <v>29</v>
      </c>
      <c r="AM63" s="15">
        <v>0</v>
      </c>
      <c r="AN63" s="7"/>
      <c r="AO63" s="14">
        <f>AL63</f>
        <v>29</v>
      </c>
      <c r="AP63" s="15">
        <v>0</v>
      </c>
      <c r="AQ63" s="7"/>
      <c r="AR63" s="14">
        <f>AL63</f>
        <v>29</v>
      </c>
      <c r="AS63" s="15">
        <v>50</v>
      </c>
      <c r="AT63" s="7"/>
      <c r="AU63" s="14">
        <f>AL63</f>
        <v>29</v>
      </c>
      <c r="AV63" s="15">
        <v>75</v>
      </c>
      <c r="AW63" s="7"/>
      <c r="AX63" s="21">
        <f>AX64/AY63</f>
        <v>29</v>
      </c>
      <c r="AY63" s="22">
        <f>AM63+AP63+AS63+AV63</f>
        <v>125</v>
      </c>
      <c r="BA63" s="14">
        <v>32</v>
      </c>
      <c r="BB63" s="15">
        <v>100</v>
      </c>
      <c r="BC63" s="7"/>
      <c r="BD63" s="14">
        <f>BA63</f>
        <v>32</v>
      </c>
      <c r="BE63" s="15">
        <v>100</v>
      </c>
      <c r="BF63" s="7"/>
      <c r="BG63" s="14">
        <f>BA63</f>
        <v>32</v>
      </c>
      <c r="BH63" s="15">
        <v>100</v>
      </c>
      <c r="BI63" s="7"/>
      <c r="BJ63" s="14">
        <f>BA63</f>
        <v>32</v>
      </c>
      <c r="BK63" s="15">
        <v>100</v>
      </c>
      <c r="BL63" s="7"/>
      <c r="BM63" s="21">
        <f>BM64/BN63</f>
        <v>32</v>
      </c>
      <c r="BN63" s="22">
        <f>BB63+BE63+BH63+BK63</f>
        <v>400</v>
      </c>
      <c r="BP63" s="14">
        <v>38</v>
      </c>
      <c r="BQ63" s="15">
        <v>100</v>
      </c>
      <c r="BR63" s="7"/>
      <c r="BS63" s="14">
        <f>BP63</f>
        <v>38</v>
      </c>
      <c r="BT63" s="15">
        <v>100</v>
      </c>
      <c r="BU63" s="7"/>
      <c r="BV63" s="14">
        <f>BP63</f>
        <v>38</v>
      </c>
      <c r="BW63" s="15">
        <v>100</v>
      </c>
      <c r="BX63" s="7"/>
      <c r="BY63" s="14">
        <f>BP63</f>
        <v>38</v>
      </c>
      <c r="BZ63" s="15">
        <v>100</v>
      </c>
      <c r="CA63" s="7"/>
      <c r="CB63" s="14">
        <f>BP63</f>
        <v>38</v>
      </c>
      <c r="CC63" s="15">
        <v>100</v>
      </c>
      <c r="CD63" s="7"/>
      <c r="CE63" s="21">
        <f>CE64/CF63</f>
        <v>38</v>
      </c>
      <c r="CF63" s="22">
        <f>BQ63+BT63+BW63+BZ63+CC63</f>
        <v>500</v>
      </c>
      <c r="CH63" s="14">
        <v>37</v>
      </c>
      <c r="CI63" s="15">
        <v>100</v>
      </c>
      <c r="CJ63" s="7"/>
      <c r="CK63" s="14">
        <f>CH63</f>
        <v>37</v>
      </c>
      <c r="CL63" s="15">
        <v>100</v>
      </c>
      <c r="CM63" s="7"/>
      <c r="CN63" s="14">
        <f>CH63</f>
        <v>37</v>
      </c>
      <c r="CO63" s="15">
        <v>100</v>
      </c>
      <c r="CP63" s="7"/>
      <c r="CQ63" s="14">
        <f>CH63</f>
        <v>37</v>
      </c>
      <c r="CR63" s="15">
        <v>100</v>
      </c>
      <c r="CS63" s="7"/>
      <c r="CT63" s="21">
        <f>CT64/CU63</f>
        <v>37</v>
      </c>
      <c r="CU63" s="22">
        <f>CI63+CL63+CO63+CR63</f>
        <v>400</v>
      </c>
      <c r="CW63" s="14">
        <v>32</v>
      </c>
      <c r="CX63" s="15">
        <v>100</v>
      </c>
      <c r="CY63" s="7"/>
      <c r="CZ63" s="14">
        <f>CW63</f>
        <v>32</v>
      </c>
      <c r="DA63" s="15">
        <v>100</v>
      </c>
      <c r="DB63" s="7"/>
      <c r="DC63" s="14">
        <f>CW63</f>
        <v>32</v>
      </c>
      <c r="DD63" s="15">
        <v>100</v>
      </c>
      <c r="DE63" s="7"/>
      <c r="DF63" s="14">
        <f>CW63</f>
        <v>32</v>
      </c>
      <c r="DG63" s="15">
        <v>100</v>
      </c>
      <c r="DH63" s="7"/>
      <c r="DI63" s="21">
        <f>DI64/DJ63</f>
        <v>32</v>
      </c>
      <c r="DJ63" s="22">
        <f>CX63+DA63+DD63+DG63</f>
        <v>400</v>
      </c>
      <c r="DL63" s="14">
        <v>30</v>
      </c>
      <c r="DM63" s="15">
        <v>100</v>
      </c>
      <c r="DN63" s="7"/>
      <c r="DO63" s="14">
        <f>DL63</f>
        <v>30</v>
      </c>
      <c r="DP63" s="15">
        <v>100</v>
      </c>
      <c r="DQ63" s="7"/>
      <c r="DR63" s="14">
        <f>DL63</f>
        <v>30</v>
      </c>
      <c r="DS63" s="15">
        <v>100</v>
      </c>
      <c r="DT63" s="7"/>
      <c r="DU63" s="14">
        <f>DL63</f>
        <v>30</v>
      </c>
      <c r="DV63" s="15">
        <v>100</v>
      </c>
      <c r="DW63" s="7"/>
      <c r="DX63" s="14">
        <f>DL63</f>
        <v>30</v>
      </c>
      <c r="DY63" s="15">
        <v>100</v>
      </c>
      <c r="DZ63" s="7"/>
      <c r="EA63" s="21">
        <f>EA64/EB63</f>
        <v>30</v>
      </c>
      <c r="EB63" s="22">
        <f>DM63+DP63+DS63+DV63+DY63</f>
        <v>500</v>
      </c>
      <c r="ED63" s="14">
        <v>28</v>
      </c>
      <c r="EE63" s="15">
        <v>125</v>
      </c>
      <c r="EF63" s="7"/>
      <c r="EG63" s="14">
        <f>ED63</f>
        <v>28</v>
      </c>
      <c r="EH63" s="15">
        <v>125</v>
      </c>
      <c r="EI63" s="7"/>
      <c r="EJ63" s="14">
        <f>ED63</f>
        <v>28</v>
      </c>
      <c r="EK63" s="15">
        <v>125</v>
      </c>
      <c r="EL63" s="7"/>
      <c r="EM63" s="14">
        <f>ED63</f>
        <v>28</v>
      </c>
      <c r="EN63" s="15">
        <v>125</v>
      </c>
      <c r="EO63" s="7"/>
      <c r="EP63" s="21">
        <f>EP64/EQ63</f>
        <v>28</v>
      </c>
      <c r="EQ63" s="22">
        <f>EE63+EH63+EK63+EN63</f>
        <v>500</v>
      </c>
      <c r="ES63" s="14">
        <v>27</v>
      </c>
      <c r="ET63" s="15">
        <v>125</v>
      </c>
      <c r="EU63" s="7"/>
      <c r="EV63" s="14">
        <f>ES63</f>
        <v>27</v>
      </c>
      <c r="EW63" s="15">
        <v>125</v>
      </c>
      <c r="EX63" s="7"/>
      <c r="EY63" s="14">
        <f>ES63</f>
        <v>27</v>
      </c>
      <c r="EZ63" s="15">
        <v>125</v>
      </c>
      <c r="FA63" s="7"/>
      <c r="FB63" s="14">
        <f>ES63</f>
        <v>27</v>
      </c>
      <c r="FC63" s="15">
        <v>125</v>
      </c>
      <c r="FD63" s="7"/>
      <c r="FE63" s="14">
        <f>ES63</f>
        <v>27</v>
      </c>
      <c r="FF63" s="15">
        <v>125</v>
      </c>
      <c r="FG63" s="7"/>
      <c r="FH63" s="21">
        <f>FH64/FI63</f>
        <v>27</v>
      </c>
      <c r="FI63" s="22">
        <f>ET63+EW63+EZ63+FC63+FF63</f>
        <v>625</v>
      </c>
      <c r="FK63" s="14">
        <v>32</v>
      </c>
      <c r="FL63" s="15">
        <v>0</v>
      </c>
      <c r="FM63" s="7"/>
      <c r="FN63" s="14">
        <f>FK63</f>
        <v>32</v>
      </c>
      <c r="FO63" s="15">
        <v>0</v>
      </c>
      <c r="FP63" s="7"/>
      <c r="FQ63" s="14">
        <f>FK63</f>
        <v>32</v>
      </c>
      <c r="FR63" s="15">
        <v>0</v>
      </c>
      <c r="FS63" s="7"/>
      <c r="FT63" s="14">
        <f>FK63</f>
        <v>32</v>
      </c>
      <c r="FU63" s="15">
        <v>0</v>
      </c>
      <c r="FV63" s="7"/>
      <c r="FW63" s="21" t="e">
        <f>FW64/FX63</f>
        <v>#DIV/0!</v>
      </c>
      <c r="FX63" s="22">
        <f>FL63+FO63+FR63+FU63</f>
        <v>0</v>
      </c>
      <c r="FZ63" s="14">
        <v>32</v>
      </c>
      <c r="GA63" s="15">
        <v>0</v>
      </c>
      <c r="GB63" s="7"/>
      <c r="GC63" s="14">
        <f>FZ63</f>
        <v>32</v>
      </c>
      <c r="GD63" s="15">
        <v>0</v>
      </c>
      <c r="GE63" s="7"/>
      <c r="GF63" s="14">
        <f>FZ63</f>
        <v>32</v>
      </c>
      <c r="GG63" s="15">
        <v>0</v>
      </c>
      <c r="GH63" s="7"/>
      <c r="GI63" s="14">
        <f>FZ63</f>
        <v>32</v>
      </c>
      <c r="GJ63" s="15">
        <v>0</v>
      </c>
      <c r="GK63" s="7"/>
      <c r="GL63" s="21" t="e">
        <f>GL64/GM63</f>
        <v>#DIV/0!</v>
      </c>
      <c r="GM63" s="22">
        <f>GA63+GD63+GG63+GJ63</f>
        <v>0</v>
      </c>
      <c r="GO63" s="28"/>
    </row>
    <row r="64" spans="1:197" ht="15.75" thickBot="1">
      <c r="E64" s="101">
        <f>E63*F63</f>
        <v>0</v>
      </c>
      <c r="F64" s="102"/>
      <c r="G64" s="7"/>
      <c r="H64" s="101">
        <f>H63*I63</f>
        <v>0</v>
      </c>
      <c r="I64" s="102"/>
      <c r="J64" s="12"/>
      <c r="K64" s="101">
        <f>K63*L63</f>
        <v>0</v>
      </c>
      <c r="L64" s="102"/>
      <c r="M64" s="12"/>
      <c r="N64" s="101">
        <f>N63*O63</f>
        <v>0</v>
      </c>
      <c r="O64" s="102"/>
      <c r="P64" s="12"/>
      <c r="Q64" s="101">
        <f>Q63*R63</f>
        <v>0</v>
      </c>
      <c r="R64" s="102"/>
      <c r="S64" s="12"/>
      <c r="T64" s="106">
        <f>SUM(E64:Q64)</f>
        <v>0</v>
      </c>
      <c r="U64" s="107"/>
      <c r="W64" s="101">
        <f>W63*X63</f>
        <v>0</v>
      </c>
      <c r="X64" s="102"/>
      <c r="Y64" s="7"/>
      <c r="Z64" s="101">
        <f>Z63*AA63</f>
        <v>0</v>
      </c>
      <c r="AA64" s="102"/>
      <c r="AB64" s="12"/>
      <c r="AC64" s="101">
        <f>AC63*AD63</f>
        <v>0</v>
      </c>
      <c r="AD64" s="102"/>
      <c r="AE64" s="12"/>
      <c r="AF64" s="101">
        <f>AF63*AG63</f>
        <v>0</v>
      </c>
      <c r="AG64" s="102"/>
      <c r="AH64" s="12"/>
      <c r="AI64" s="106">
        <f>SUM(W64:AF64)</f>
        <v>0</v>
      </c>
      <c r="AJ64" s="107"/>
      <c r="AL64" s="101">
        <f>AL63*AM63</f>
        <v>0</v>
      </c>
      <c r="AM64" s="102"/>
      <c r="AN64" s="7"/>
      <c r="AO64" s="101">
        <f>AO63*AP63</f>
        <v>0</v>
      </c>
      <c r="AP64" s="102"/>
      <c r="AQ64" s="12"/>
      <c r="AR64" s="101">
        <f>AR63*AS63</f>
        <v>1450</v>
      </c>
      <c r="AS64" s="102"/>
      <c r="AT64" s="12"/>
      <c r="AU64" s="101">
        <f>AU63*AV63</f>
        <v>2175</v>
      </c>
      <c r="AV64" s="102"/>
      <c r="AW64" s="12"/>
      <c r="AX64" s="106">
        <f>SUM(AL64:AU64)</f>
        <v>3625</v>
      </c>
      <c r="AY64" s="107"/>
      <c r="BA64" s="101">
        <f>BA63*BB63</f>
        <v>3200</v>
      </c>
      <c r="BB64" s="102"/>
      <c r="BC64" s="7"/>
      <c r="BD64" s="101">
        <f>BD63*BE63</f>
        <v>3200</v>
      </c>
      <c r="BE64" s="102"/>
      <c r="BF64" s="12"/>
      <c r="BG64" s="101">
        <f>BG63*BH63</f>
        <v>3200</v>
      </c>
      <c r="BH64" s="102"/>
      <c r="BI64" s="12"/>
      <c r="BJ64" s="101">
        <f>BJ63*BK63</f>
        <v>3200</v>
      </c>
      <c r="BK64" s="102"/>
      <c r="BL64" s="12"/>
      <c r="BM64" s="106">
        <f>SUM(BA64:BJ64)</f>
        <v>12800</v>
      </c>
      <c r="BN64" s="107"/>
      <c r="BP64" s="101">
        <f>BP63*BQ63</f>
        <v>3800</v>
      </c>
      <c r="BQ64" s="102"/>
      <c r="BR64" s="7"/>
      <c r="BS64" s="101">
        <f>BS63*BT63</f>
        <v>3800</v>
      </c>
      <c r="BT64" s="102"/>
      <c r="BU64" s="12"/>
      <c r="BV64" s="101">
        <f>BV63*BW63</f>
        <v>3800</v>
      </c>
      <c r="BW64" s="102"/>
      <c r="BX64" s="12"/>
      <c r="BY64" s="101">
        <f>BY63*BZ63</f>
        <v>3800</v>
      </c>
      <c r="BZ64" s="102"/>
      <c r="CA64" s="12"/>
      <c r="CB64" s="101">
        <f>CB63*CC63</f>
        <v>3800</v>
      </c>
      <c r="CC64" s="102"/>
      <c r="CD64" s="12"/>
      <c r="CE64" s="106">
        <f>SUM(BP64:CB64)</f>
        <v>19000</v>
      </c>
      <c r="CF64" s="107"/>
      <c r="CH64" s="101">
        <f>CH63*CI63</f>
        <v>3700</v>
      </c>
      <c r="CI64" s="102"/>
      <c r="CJ64" s="7"/>
      <c r="CK64" s="101">
        <f>CK63*CL63</f>
        <v>3700</v>
      </c>
      <c r="CL64" s="102"/>
      <c r="CM64" s="12"/>
      <c r="CN64" s="101">
        <f>CN63*CO63</f>
        <v>3700</v>
      </c>
      <c r="CO64" s="102"/>
      <c r="CP64" s="12"/>
      <c r="CQ64" s="101">
        <f>CQ63*CR63</f>
        <v>3700</v>
      </c>
      <c r="CR64" s="102"/>
      <c r="CS64" s="12"/>
      <c r="CT64" s="106">
        <f>SUM(CH64:CQ64)</f>
        <v>14800</v>
      </c>
      <c r="CU64" s="107"/>
      <c r="CW64" s="101">
        <f>CW63*CX63</f>
        <v>3200</v>
      </c>
      <c r="CX64" s="102"/>
      <c r="CY64" s="7"/>
      <c r="CZ64" s="101">
        <f>CZ63*DA63</f>
        <v>3200</v>
      </c>
      <c r="DA64" s="102"/>
      <c r="DB64" s="12"/>
      <c r="DC64" s="101">
        <f>DC63*DD63</f>
        <v>3200</v>
      </c>
      <c r="DD64" s="102"/>
      <c r="DE64" s="12"/>
      <c r="DF64" s="101">
        <f>DF63*DG63</f>
        <v>3200</v>
      </c>
      <c r="DG64" s="102"/>
      <c r="DH64" s="12"/>
      <c r="DI64" s="106">
        <f>SUM(CW64:DF64)</f>
        <v>12800</v>
      </c>
      <c r="DJ64" s="107"/>
      <c r="DL64" s="101">
        <f>DL63*DM63</f>
        <v>3000</v>
      </c>
      <c r="DM64" s="102"/>
      <c r="DN64" s="7"/>
      <c r="DO64" s="101">
        <f>DO63*DP63</f>
        <v>3000</v>
      </c>
      <c r="DP64" s="102"/>
      <c r="DQ64" s="12"/>
      <c r="DR64" s="101">
        <f>DR63*DS63</f>
        <v>3000</v>
      </c>
      <c r="DS64" s="102"/>
      <c r="DT64" s="12"/>
      <c r="DU64" s="101">
        <f>DU63*DV63</f>
        <v>3000</v>
      </c>
      <c r="DV64" s="102"/>
      <c r="DW64" s="12"/>
      <c r="DX64" s="101">
        <f>DX63*DY63</f>
        <v>3000</v>
      </c>
      <c r="DY64" s="102"/>
      <c r="DZ64" s="12"/>
      <c r="EA64" s="106">
        <f>SUM(DL64:DX64)</f>
        <v>15000</v>
      </c>
      <c r="EB64" s="107"/>
      <c r="ED64" s="101">
        <f>ED63*EE63</f>
        <v>3500</v>
      </c>
      <c r="EE64" s="102"/>
      <c r="EF64" s="7"/>
      <c r="EG64" s="101">
        <f>EG63*EH63</f>
        <v>3500</v>
      </c>
      <c r="EH64" s="102"/>
      <c r="EI64" s="12"/>
      <c r="EJ64" s="101">
        <f>EJ63*EK63</f>
        <v>3500</v>
      </c>
      <c r="EK64" s="102"/>
      <c r="EL64" s="12"/>
      <c r="EM64" s="101">
        <f>EM63*EN63</f>
        <v>3500</v>
      </c>
      <c r="EN64" s="102"/>
      <c r="EO64" s="12"/>
      <c r="EP64" s="106">
        <f>SUM(ED64:EM64)</f>
        <v>14000</v>
      </c>
      <c r="EQ64" s="107"/>
      <c r="ES64" s="101">
        <f>ES63*ET63</f>
        <v>3375</v>
      </c>
      <c r="ET64" s="102"/>
      <c r="EU64" s="7"/>
      <c r="EV64" s="101">
        <f>EV63*EW63</f>
        <v>3375</v>
      </c>
      <c r="EW64" s="102"/>
      <c r="EX64" s="12"/>
      <c r="EY64" s="101">
        <f>EY63*EZ63</f>
        <v>3375</v>
      </c>
      <c r="EZ64" s="102"/>
      <c r="FA64" s="12"/>
      <c r="FB64" s="101">
        <f>FB63*FC63</f>
        <v>3375</v>
      </c>
      <c r="FC64" s="102"/>
      <c r="FD64" s="12"/>
      <c r="FE64" s="101">
        <f>FE63*FF63</f>
        <v>3375</v>
      </c>
      <c r="FF64" s="102"/>
      <c r="FG64" s="12"/>
      <c r="FH64" s="106">
        <f>SUM(ES64:FE64)</f>
        <v>16875</v>
      </c>
      <c r="FI64" s="107"/>
      <c r="FK64" s="101">
        <f>FK63*FL63</f>
        <v>0</v>
      </c>
      <c r="FL64" s="102"/>
      <c r="FM64" s="7"/>
      <c r="FN64" s="101">
        <f>FN63*FO63</f>
        <v>0</v>
      </c>
      <c r="FO64" s="102"/>
      <c r="FP64" s="12"/>
      <c r="FQ64" s="101">
        <f>FQ63*FR63</f>
        <v>0</v>
      </c>
      <c r="FR64" s="102"/>
      <c r="FS64" s="12"/>
      <c r="FT64" s="101">
        <f>FT63*FU63</f>
        <v>0</v>
      </c>
      <c r="FU64" s="102"/>
      <c r="FV64" s="12"/>
      <c r="FW64" s="106">
        <f>SUM(FK64:FT64)</f>
        <v>0</v>
      </c>
      <c r="FX64" s="107"/>
      <c r="FZ64" s="101">
        <f>FZ63*GA63</f>
        <v>0</v>
      </c>
      <c r="GA64" s="102"/>
      <c r="GB64" s="7"/>
      <c r="GC64" s="101">
        <f>GC63*GD63</f>
        <v>0</v>
      </c>
      <c r="GD64" s="102"/>
      <c r="GE64" s="12"/>
      <c r="GF64" s="101">
        <f>GF63*GG63</f>
        <v>0</v>
      </c>
      <c r="GG64" s="102"/>
      <c r="GH64" s="12"/>
      <c r="GI64" s="101">
        <f>GI63*GJ63</f>
        <v>0</v>
      </c>
      <c r="GJ64" s="102"/>
      <c r="GK64" s="12"/>
      <c r="GL64" s="106">
        <f>SUM(FZ64:GI64)</f>
        <v>0</v>
      </c>
      <c r="GM64" s="107"/>
      <c r="GO64" s="95">
        <f>T64+AI64+AX64+BM64+CE64+CT64+DI64+EA64+EP64+FH64+FW64+GL64</f>
        <v>108900</v>
      </c>
    </row>
    <row r="65" spans="1:197">
      <c r="E65" s="11"/>
      <c r="F65" s="11"/>
      <c r="G65" s="6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0"/>
      <c r="U65" s="110"/>
      <c r="W65" s="11"/>
      <c r="X65" s="11"/>
      <c r="Y65" s="6"/>
      <c r="Z65" s="11"/>
      <c r="AA65" s="11"/>
      <c r="AB65" s="11"/>
      <c r="AC65" s="11"/>
      <c r="AD65" s="11"/>
      <c r="AE65" s="11"/>
      <c r="AF65" s="11"/>
      <c r="AG65" s="11"/>
      <c r="AH65" s="11"/>
      <c r="AI65" s="115"/>
      <c r="AJ65" s="115"/>
      <c r="AL65" s="11"/>
      <c r="AM65" s="11"/>
      <c r="AN65" s="6"/>
      <c r="AO65" s="11"/>
      <c r="AP65" s="11"/>
      <c r="AQ65" s="11"/>
      <c r="AR65" s="11"/>
      <c r="AS65" s="11"/>
      <c r="AT65" s="11"/>
      <c r="AU65" s="11"/>
      <c r="AV65" s="11"/>
      <c r="AW65" s="11"/>
      <c r="AX65" s="115"/>
      <c r="AY65" s="115"/>
      <c r="BA65" s="11"/>
      <c r="BB65" s="11"/>
      <c r="BC65" s="6"/>
      <c r="BD65" s="11"/>
      <c r="BE65" s="11"/>
      <c r="BF65" s="11"/>
      <c r="BG65" s="11"/>
      <c r="BH65" s="11"/>
      <c r="BI65" s="11"/>
      <c r="BJ65" s="11"/>
      <c r="BK65" s="11"/>
      <c r="BL65" s="11"/>
      <c r="BM65" s="115"/>
      <c r="BN65" s="115"/>
      <c r="BP65" s="11"/>
      <c r="BQ65" s="11"/>
      <c r="BR65" s="6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0"/>
      <c r="CF65" s="110"/>
      <c r="CH65" s="11"/>
      <c r="CI65" s="11"/>
      <c r="CJ65" s="6"/>
      <c r="CK65" s="11"/>
      <c r="CL65" s="11"/>
      <c r="CM65" s="11"/>
      <c r="CN65" s="11"/>
      <c r="CO65" s="11"/>
      <c r="CP65" s="11"/>
      <c r="CQ65" s="11"/>
      <c r="CR65" s="11"/>
      <c r="CS65" s="11"/>
      <c r="CT65" s="115"/>
      <c r="CU65" s="115"/>
      <c r="CW65" s="11"/>
      <c r="CX65" s="11"/>
      <c r="CY65" s="6"/>
      <c r="CZ65" s="11"/>
      <c r="DA65" s="11"/>
      <c r="DB65" s="11"/>
      <c r="DC65" s="11"/>
      <c r="DD65" s="11"/>
      <c r="DE65" s="11"/>
      <c r="DF65" s="11"/>
      <c r="DG65" s="11"/>
      <c r="DH65" s="11"/>
      <c r="DI65" s="115"/>
      <c r="DJ65" s="115"/>
      <c r="DL65" s="11"/>
      <c r="DM65" s="11"/>
      <c r="DN65" s="6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0"/>
      <c r="EB65" s="110"/>
      <c r="ED65" s="11"/>
      <c r="EE65" s="11"/>
      <c r="EF65" s="6"/>
      <c r="EG65" s="11"/>
      <c r="EH65" s="11"/>
      <c r="EI65" s="11"/>
      <c r="EJ65" s="11"/>
      <c r="EK65" s="11"/>
      <c r="EL65" s="11"/>
      <c r="EM65" s="11"/>
      <c r="EN65" s="11"/>
      <c r="EO65" s="11"/>
      <c r="EP65" s="115"/>
      <c r="EQ65" s="115"/>
      <c r="ES65" s="11"/>
      <c r="ET65" s="11"/>
      <c r="EU65" s="6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0"/>
      <c r="FI65" s="110"/>
      <c r="FK65" s="11"/>
      <c r="FL65" s="11"/>
      <c r="FM65" s="6"/>
      <c r="FN65" s="11"/>
      <c r="FO65" s="11"/>
      <c r="FP65" s="11"/>
      <c r="FQ65" s="11"/>
      <c r="FR65" s="11"/>
      <c r="FS65" s="11"/>
      <c r="FT65" s="11"/>
      <c r="FU65" s="11"/>
      <c r="FV65" s="11"/>
      <c r="FW65" s="115"/>
      <c r="FX65" s="115"/>
      <c r="FZ65" s="11"/>
      <c r="GA65" s="11"/>
      <c r="GB65" s="6"/>
      <c r="GC65" s="11"/>
      <c r="GD65" s="11"/>
      <c r="GE65" s="11"/>
      <c r="GF65" s="11"/>
      <c r="GG65" s="11"/>
      <c r="GH65" s="11"/>
      <c r="GI65" s="11"/>
      <c r="GJ65" s="11"/>
      <c r="GK65" s="11"/>
      <c r="GL65" s="115"/>
      <c r="GM65" s="115"/>
      <c r="GO65" s="28" t="s">
        <v>0</v>
      </c>
    </row>
    <row r="66" spans="1:197" ht="15.75" thickBot="1">
      <c r="A66" s="1" t="s">
        <v>55</v>
      </c>
      <c r="B66" s="1" t="s">
        <v>56</v>
      </c>
      <c r="C66" s="8">
        <v>25</v>
      </c>
      <c r="E66" s="14">
        <v>22</v>
      </c>
      <c r="F66" s="15">
        <v>0</v>
      </c>
      <c r="G66" s="7"/>
      <c r="H66" s="14">
        <f>E66</f>
        <v>22</v>
      </c>
      <c r="I66" s="15">
        <v>0</v>
      </c>
      <c r="J66" s="7"/>
      <c r="K66" s="14">
        <f>E66</f>
        <v>22</v>
      </c>
      <c r="L66" s="15">
        <v>0</v>
      </c>
      <c r="M66" s="7"/>
      <c r="N66" s="14">
        <f>E66</f>
        <v>22</v>
      </c>
      <c r="O66" s="15">
        <v>0</v>
      </c>
      <c r="P66" s="7"/>
      <c r="Q66" s="14">
        <f>E66</f>
        <v>22</v>
      </c>
      <c r="R66" s="15">
        <v>0</v>
      </c>
      <c r="S66" s="7"/>
      <c r="T66" s="21" t="e">
        <f>T67/U66</f>
        <v>#DIV/0!</v>
      </c>
      <c r="U66" s="22">
        <f>F66+I66+L66+O66+R66</f>
        <v>0</v>
      </c>
      <c r="W66" s="14">
        <v>19</v>
      </c>
      <c r="X66" s="15">
        <v>10</v>
      </c>
      <c r="Y66" s="7"/>
      <c r="Z66" s="14">
        <f>W66</f>
        <v>19</v>
      </c>
      <c r="AA66" s="15">
        <v>20</v>
      </c>
      <c r="AB66" s="7"/>
      <c r="AC66" s="14">
        <f>W66</f>
        <v>19</v>
      </c>
      <c r="AD66" s="15">
        <v>20</v>
      </c>
      <c r="AE66" s="7"/>
      <c r="AF66" s="14">
        <f>W66</f>
        <v>19</v>
      </c>
      <c r="AG66" s="15">
        <v>30</v>
      </c>
      <c r="AH66" s="7"/>
      <c r="AI66" s="21">
        <f>AI67/AJ66</f>
        <v>19</v>
      </c>
      <c r="AJ66" s="22">
        <f>X66+AA66+AD66+AG66</f>
        <v>80</v>
      </c>
      <c r="AL66" s="14">
        <v>19</v>
      </c>
      <c r="AM66" s="15">
        <v>30</v>
      </c>
      <c r="AN66" s="7"/>
      <c r="AO66" s="14">
        <f>AL66</f>
        <v>19</v>
      </c>
      <c r="AP66" s="15">
        <v>30</v>
      </c>
      <c r="AQ66" s="7"/>
      <c r="AR66" s="14">
        <f>AL66</f>
        <v>19</v>
      </c>
      <c r="AS66" s="15">
        <v>30</v>
      </c>
      <c r="AT66" s="7"/>
      <c r="AU66" s="14">
        <f>AL66</f>
        <v>19</v>
      </c>
      <c r="AV66" s="15">
        <v>30</v>
      </c>
      <c r="AW66" s="7"/>
      <c r="AX66" s="21">
        <f>AX67/AY66</f>
        <v>19</v>
      </c>
      <c r="AY66" s="22">
        <f>AM66+AP66+AS66+AV66</f>
        <v>120</v>
      </c>
      <c r="BA66" s="14">
        <v>20</v>
      </c>
      <c r="BB66" s="15">
        <v>30</v>
      </c>
      <c r="BC66" s="7"/>
      <c r="BD66" s="14">
        <f>BA66</f>
        <v>20</v>
      </c>
      <c r="BE66" s="15">
        <v>30</v>
      </c>
      <c r="BF66" s="7"/>
      <c r="BG66" s="14">
        <f>BA66</f>
        <v>20</v>
      </c>
      <c r="BH66" s="15">
        <v>30</v>
      </c>
      <c r="BI66" s="7"/>
      <c r="BJ66" s="14">
        <f>BA66</f>
        <v>20</v>
      </c>
      <c r="BK66" s="15">
        <v>30</v>
      </c>
      <c r="BL66" s="7"/>
      <c r="BM66" s="21">
        <f>BM67/BN66</f>
        <v>20</v>
      </c>
      <c r="BN66" s="22">
        <f>BB66+BE66+BH66+BK66</f>
        <v>120</v>
      </c>
      <c r="BP66" s="14">
        <v>20</v>
      </c>
      <c r="BQ66" s="15">
        <v>30</v>
      </c>
      <c r="BR66" s="7"/>
      <c r="BS66" s="14">
        <f>BP66</f>
        <v>20</v>
      </c>
      <c r="BT66" s="15">
        <v>30</v>
      </c>
      <c r="BU66" s="7"/>
      <c r="BV66" s="14">
        <f>BP66</f>
        <v>20</v>
      </c>
      <c r="BW66" s="15">
        <v>30</v>
      </c>
      <c r="BX66" s="7"/>
      <c r="BY66" s="14">
        <f>BP66</f>
        <v>20</v>
      </c>
      <c r="BZ66" s="15">
        <v>30</v>
      </c>
      <c r="CA66" s="7"/>
      <c r="CB66" s="14">
        <f>BP66</f>
        <v>20</v>
      </c>
      <c r="CC66" s="15">
        <v>30</v>
      </c>
      <c r="CD66" s="7"/>
      <c r="CE66" s="21">
        <f>CE67/CF66</f>
        <v>20</v>
      </c>
      <c r="CF66" s="22">
        <f>BQ66+BT66+BW66+BZ66+CC66</f>
        <v>150</v>
      </c>
      <c r="CH66" s="14">
        <v>20</v>
      </c>
      <c r="CI66" s="15">
        <v>30</v>
      </c>
      <c r="CJ66" s="7"/>
      <c r="CK66" s="14">
        <f>CH66</f>
        <v>20</v>
      </c>
      <c r="CL66" s="15">
        <v>30</v>
      </c>
      <c r="CM66" s="7"/>
      <c r="CN66" s="14">
        <f>CH66</f>
        <v>20</v>
      </c>
      <c r="CO66" s="15">
        <v>30</v>
      </c>
      <c r="CP66" s="7"/>
      <c r="CQ66" s="14">
        <f>CH66</f>
        <v>20</v>
      </c>
      <c r="CR66" s="15">
        <v>30</v>
      </c>
      <c r="CS66" s="7"/>
      <c r="CT66" s="21">
        <f>CT67/CU66</f>
        <v>20</v>
      </c>
      <c r="CU66" s="22">
        <f>CI66+CL66+CO66+CR66</f>
        <v>120</v>
      </c>
      <c r="CW66" s="14">
        <v>20</v>
      </c>
      <c r="CX66" s="15">
        <v>30</v>
      </c>
      <c r="CY66" s="7"/>
      <c r="CZ66" s="14">
        <f>CW66</f>
        <v>20</v>
      </c>
      <c r="DA66" s="15">
        <v>30</v>
      </c>
      <c r="DB66" s="7"/>
      <c r="DC66" s="14">
        <f>CW66</f>
        <v>20</v>
      </c>
      <c r="DD66" s="15">
        <v>30</v>
      </c>
      <c r="DE66" s="7"/>
      <c r="DF66" s="14">
        <f>CW66</f>
        <v>20</v>
      </c>
      <c r="DG66" s="15">
        <v>30</v>
      </c>
      <c r="DH66" s="7"/>
      <c r="DI66" s="21">
        <f>DI67/DJ66</f>
        <v>20</v>
      </c>
      <c r="DJ66" s="22">
        <f>CX66+DA66+DD66+DG66</f>
        <v>120</v>
      </c>
      <c r="DL66" s="14">
        <v>21</v>
      </c>
      <c r="DM66" s="15">
        <v>30</v>
      </c>
      <c r="DN66" s="7"/>
      <c r="DO66" s="14">
        <f>DL66</f>
        <v>21</v>
      </c>
      <c r="DP66" s="15">
        <v>30</v>
      </c>
      <c r="DQ66" s="7"/>
      <c r="DR66" s="14">
        <f>DL66</f>
        <v>21</v>
      </c>
      <c r="DS66" s="15">
        <v>30</v>
      </c>
      <c r="DT66" s="7"/>
      <c r="DU66" s="14">
        <f>DL66</f>
        <v>21</v>
      </c>
      <c r="DV66" s="15">
        <v>30</v>
      </c>
      <c r="DW66" s="7"/>
      <c r="DX66" s="14">
        <f>DL66</f>
        <v>21</v>
      </c>
      <c r="DY66" s="15">
        <v>30</v>
      </c>
      <c r="DZ66" s="7"/>
      <c r="EA66" s="21">
        <f>EA67/EB66</f>
        <v>21</v>
      </c>
      <c r="EB66" s="22">
        <f>DM66+DP66+DS66+DV66+DY66</f>
        <v>150</v>
      </c>
      <c r="ED66" s="14">
        <v>24</v>
      </c>
      <c r="EE66" s="15">
        <v>30</v>
      </c>
      <c r="EF66" s="7"/>
      <c r="EG66" s="14">
        <f>ED66</f>
        <v>24</v>
      </c>
      <c r="EH66" s="15">
        <v>30</v>
      </c>
      <c r="EI66" s="7"/>
      <c r="EJ66" s="14">
        <f>ED66</f>
        <v>24</v>
      </c>
      <c r="EK66" s="15">
        <v>30</v>
      </c>
      <c r="EL66" s="7"/>
      <c r="EM66" s="14">
        <f>ED66</f>
        <v>24</v>
      </c>
      <c r="EN66" s="15">
        <v>30</v>
      </c>
      <c r="EO66" s="7"/>
      <c r="EP66" s="21">
        <f>EP67/EQ66</f>
        <v>24</v>
      </c>
      <c r="EQ66" s="22">
        <f>EE66+EH66+EK66+EN66</f>
        <v>120</v>
      </c>
      <c r="ES66" s="14">
        <v>26</v>
      </c>
      <c r="ET66" s="15">
        <v>30</v>
      </c>
      <c r="EU66" s="7"/>
      <c r="EV66" s="14">
        <f>ES66</f>
        <v>26</v>
      </c>
      <c r="EW66" s="15">
        <v>30</v>
      </c>
      <c r="EX66" s="7"/>
      <c r="EY66" s="14">
        <f>ES66</f>
        <v>26</v>
      </c>
      <c r="EZ66" s="15">
        <v>30</v>
      </c>
      <c r="FA66" s="7"/>
      <c r="FB66" s="14">
        <f>ES66</f>
        <v>26</v>
      </c>
      <c r="FC66" s="15">
        <v>30</v>
      </c>
      <c r="FD66" s="7"/>
      <c r="FE66" s="14">
        <f>ES66</f>
        <v>26</v>
      </c>
      <c r="FF66" s="15">
        <v>30</v>
      </c>
      <c r="FG66" s="7"/>
      <c r="FH66" s="21">
        <f>FH67/FI66</f>
        <v>26</v>
      </c>
      <c r="FI66" s="22">
        <f>ET66+EW66+EZ66+FC66+FF66</f>
        <v>150</v>
      </c>
      <c r="FK66" s="14">
        <v>25</v>
      </c>
      <c r="FL66" s="15">
        <v>30</v>
      </c>
      <c r="FM66" s="7"/>
      <c r="FN66" s="14">
        <f>FK66</f>
        <v>25</v>
      </c>
      <c r="FO66" s="15">
        <v>30</v>
      </c>
      <c r="FP66" s="7"/>
      <c r="FQ66" s="14">
        <f>FK66</f>
        <v>25</v>
      </c>
      <c r="FR66" s="15">
        <v>30</v>
      </c>
      <c r="FS66" s="7"/>
      <c r="FT66" s="14">
        <f>FK66</f>
        <v>25</v>
      </c>
      <c r="FU66" s="15">
        <v>30</v>
      </c>
      <c r="FV66" s="7"/>
      <c r="FW66" s="21">
        <f>FW67/FX66</f>
        <v>25</v>
      </c>
      <c r="FX66" s="22">
        <f>FL66+FO66+FR66+FU66</f>
        <v>120</v>
      </c>
      <c r="FZ66" s="14">
        <v>25</v>
      </c>
      <c r="GA66" s="15">
        <v>30</v>
      </c>
      <c r="GB66" s="7"/>
      <c r="GC66" s="14">
        <f>FZ66</f>
        <v>25</v>
      </c>
      <c r="GD66" s="15">
        <v>30</v>
      </c>
      <c r="GE66" s="7"/>
      <c r="GF66" s="14">
        <f>FZ66</f>
        <v>25</v>
      </c>
      <c r="GG66" s="15">
        <v>30</v>
      </c>
      <c r="GH66" s="7"/>
      <c r="GI66" s="14">
        <f>FZ66</f>
        <v>25</v>
      </c>
      <c r="GJ66" s="15">
        <v>30</v>
      </c>
      <c r="GK66" s="7"/>
      <c r="GL66" s="21">
        <f>GL67/GM66</f>
        <v>25</v>
      </c>
      <c r="GM66" s="22">
        <f>GA66+GD66+GG66+GJ66</f>
        <v>120</v>
      </c>
      <c r="GO66" s="28"/>
    </row>
    <row r="67" spans="1:197" ht="15.75" thickBot="1">
      <c r="E67" s="101">
        <f>E66*F66</f>
        <v>0</v>
      </c>
      <c r="F67" s="102"/>
      <c r="G67" s="7"/>
      <c r="H67" s="101">
        <f>H66*I66</f>
        <v>0</v>
      </c>
      <c r="I67" s="102"/>
      <c r="J67" s="12"/>
      <c r="K67" s="101">
        <f>K66*L66</f>
        <v>0</v>
      </c>
      <c r="L67" s="102"/>
      <c r="M67" s="12"/>
      <c r="N67" s="101">
        <f>N66*O66</f>
        <v>0</v>
      </c>
      <c r="O67" s="102"/>
      <c r="P67" s="12"/>
      <c r="Q67" s="101">
        <f>Q66*R66</f>
        <v>0</v>
      </c>
      <c r="R67" s="102"/>
      <c r="S67" s="12"/>
      <c r="T67" s="106">
        <f>SUM(E67:Q67)</f>
        <v>0</v>
      </c>
      <c r="U67" s="107"/>
      <c r="W67" s="101">
        <f>W66*X66</f>
        <v>190</v>
      </c>
      <c r="X67" s="102"/>
      <c r="Y67" s="7"/>
      <c r="Z67" s="101">
        <f>Z66*AA66</f>
        <v>380</v>
      </c>
      <c r="AA67" s="102"/>
      <c r="AB67" s="12"/>
      <c r="AC67" s="101">
        <f>AC66*AD66</f>
        <v>380</v>
      </c>
      <c r="AD67" s="102"/>
      <c r="AE67" s="12"/>
      <c r="AF67" s="101">
        <f>AF66*AG66</f>
        <v>570</v>
      </c>
      <c r="AG67" s="102"/>
      <c r="AH67" s="12"/>
      <c r="AI67" s="106">
        <f>SUM(W67:AF67)</f>
        <v>1520</v>
      </c>
      <c r="AJ67" s="107"/>
      <c r="AL67" s="101">
        <f>AL66*AM66</f>
        <v>570</v>
      </c>
      <c r="AM67" s="102"/>
      <c r="AN67" s="7"/>
      <c r="AO67" s="101">
        <f>AO66*AP66</f>
        <v>570</v>
      </c>
      <c r="AP67" s="102"/>
      <c r="AQ67" s="12"/>
      <c r="AR67" s="101">
        <f>AR66*AS66</f>
        <v>570</v>
      </c>
      <c r="AS67" s="102"/>
      <c r="AT67" s="12"/>
      <c r="AU67" s="101">
        <f>AU66*AV66</f>
        <v>570</v>
      </c>
      <c r="AV67" s="102"/>
      <c r="AW67" s="12"/>
      <c r="AX67" s="106">
        <f>SUM(AL67:AU67)</f>
        <v>2280</v>
      </c>
      <c r="AY67" s="107"/>
      <c r="BA67" s="101">
        <f>BA66*BB66</f>
        <v>600</v>
      </c>
      <c r="BB67" s="102"/>
      <c r="BC67" s="7"/>
      <c r="BD67" s="101">
        <f>BD66*BE66</f>
        <v>600</v>
      </c>
      <c r="BE67" s="102"/>
      <c r="BF67" s="12"/>
      <c r="BG67" s="101">
        <f>BG66*BH66</f>
        <v>600</v>
      </c>
      <c r="BH67" s="102"/>
      <c r="BI67" s="12"/>
      <c r="BJ67" s="101">
        <f>BJ66*BK66</f>
        <v>600</v>
      </c>
      <c r="BK67" s="102"/>
      <c r="BL67" s="12"/>
      <c r="BM67" s="106">
        <f>SUM(BA67:BJ67)</f>
        <v>2400</v>
      </c>
      <c r="BN67" s="107"/>
      <c r="BP67" s="101">
        <f>BP66*BQ66</f>
        <v>600</v>
      </c>
      <c r="BQ67" s="102"/>
      <c r="BR67" s="7"/>
      <c r="BS67" s="101">
        <f>BS66*BT66</f>
        <v>600</v>
      </c>
      <c r="BT67" s="102"/>
      <c r="BU67" s="12"/>
      <c r="BV67" s="101">
        <f>BV66*BW66</f>
        <v>600</v>
      </c>
      <c r="BW67" s="102"/>
      <c r="BX67" s="12"/>
      <c r="BY67" s="101">
        <f>BY66*BZ66</f>
        <v>600</v>
      </c>
      <c r="BZ67" s="102"/>
      <c r="CA67" s="12"/>
      <c r="CB67" s="101">
        <f>CB66*CC66</f>
        <v>600</v>
      </c>
      <c r="CC67" s="102"/>
      <c r="CD67" s="12"/>
      <c r="CE67" s="106">
        <f>SUM(BP67:CB67)</f>
        <v>3000</v>
      </c>
      <c r="CF67" s="107"/>
      <c r="CH67" s="101">
        <f>CH66*CI66</f>
        <v>600</v>
      </c>
      <c r="CI67" s="102"/>
      <c r="CJ67" s="7"/>
      <c r="CK67" s="101">
        <f>CK66*CL66</f>
        <v>600</v>
      </c>
      <c r="CL67" s="102"/>
      <c r="CM67" s="12"/>
      <c r="CN67" s="101">
        <f>CN66*CO66</f>
        <v>600</v>
      </c>
      <c r="CO67" s="102"/>
      <c r="CP67" s="12"/>
      <c r="CQ67" s="101">
        <f>CQ66*CR66</f>
        <v>600</v>
      </c>
      <c r="CR67" s="102"/>
      <c r="CS67" s="12"/>
      <c r="CT67" s="106">
        <f>SUM(CH67:CQ67)</f>
        <v>2400</v>
      </c>
      <c r="CU67" s="107"/>
      <c r="CW67" s="101">
        <f>CW66*CX66</f>
        <v>600</v>
      </c>
      <c r="CX67" s="102"/>
      <c r="CY67" s="7"/>
      <c r="CZ67" s="101">
        <f>CZ66*DA66</f>
        <v>600</v>
      </c>
      <c r="DA67" s="102"/>
      <c r="DB67" s="12"/>
      <c r="DC67" s="101">
        <f>DC66*DD66</f>
        <v>600</v>
      </c>
      <c r="DD67" s="102"/>
      <c r="DE67" s="12"/>
      <c r="DF67" s="101">
        <f>DF66*DG66</f>
        <v>600</v>
      </c>
      <c r="DG67" s="102"/>
      <c r="DH67" s="12"/>
      <c r="DI67" s="106">
        <f>SUM(CW67:DF67)</f>
        <v>2400</v>
      </c>
      <c r="DJ67" s="107"/>
      <c r="DL67" s="101">
        <f>DL66*DM66</f>
        <v>630</v>
      </c>
      <c r="DM67" s="102"/>
      <c r="DN67" s="7"/>
      <c r="DO67" s="101">
        <f>DO66*DP66</f>
        <v>630</v>
      </c>
      <c r="DP67" s="102"/>
      <c r="DQ67" s="12"/>
      <c r="DR67" s="101">
        <f>DR66*DS66</f>
        <v>630</v>
      </c>
      <c r="DS67" s="102"/>
      <c r="DT67" s="12"/>
      <c r="DU67" s="101">
        <f>DU66*DV66</f>
        <v>630</v>
      </c>
      <c r="DV67" s="102"/>
      <c r="DW67" s="12"/>
      <c r="DX67" s="101">
        <f>DX66*DY66</f>
        <v>630</v>
      </c>
      <c r="DY67" s="102"/>
      <c r="DZ67" s="12"/>
      <c r="EA67" s="106">
        <f>SUM(DL67:DX67)</f>
        <v>3150</v>
      </c>
      <c r="EB67" s="107"/>
      <c r="ED67" s="101">
        <f>ED66*EE66</f>
        <v>720</v>
      </c>
      <c r="EE67" s="102"/>
      <c r="EF67" s="7"/>
      <c r="EG67" s="101">
        <f>EG66*EH66</f>
        <v>720</v>
      </c>
      <c r="EH67" s="102"/>
      <c r="EI67" s="12"/>
      <c r="EJ67" s="101">
        <f>EJ66*EK66</f>
        <v>720</v>
      </c>
      <c r="EK67" s="102"/>
      <c r="EL67" s="12"/>
      <c r="EM67" s="101">
        <f>EM66*EN66</f>
        <v>720</v>
      </c>
      <c r="EN67" s="102"/>
      <c r="EO67" s="12"/>
      <c r="EP67" s="106">
        <f>SUM(ED67:EM67)</f>
        <v>2880</v>
      </c>
      <c r="EQ67" s="107"/>
      <c r="ES67" s="101">
        <f>ES66*ET66</f>
        <v>780</v>
      </c>
      <c r="ET67" s="102"/>
      <c r="EU67" s="7"/>
      <c r="EV67" s="101">
        <f>EV66*EW66</f>
        <v>780</v>
      </c>
      <c r="EW67" s="102"/>
      <c r="EX67" s="12"/>
      <c r="EY67" s="101">
        <f>EY66*EZ66</f>
        <v>780</v>
      </c>
      <c r="EZ67" s="102"/>
      <c r="FA67" s="12"/>
      <c r="FB67" s="101">
        <f>FB66*FC66</f>
        <v>780</v>
      </c>
      <c r="FC67" s="102"/>
      <c r="FD67" s="12"/>
      <c r="FE67" s="101">
        <f>FE66*FF66</f>
        <v>780</v>
      </c>
      <c r="FF67" s="102"/>
      <c r="FG67" s="12"/>
      <c r="FH67" s="106">
        <f>SUM(ES67:FE67)</f>
        <v>3900</v>
      </c>
      <c r="FI67" s="107"/>
      <c r="FK67" s="101">
        <f>FK66*FL66</f>
        <v>750</v>
      </c>
      <c r="FL67" s="102"/>
      <c r="FM67" s="7"/>
      <c r="FN67" s="101">
        <f>FN66*FO66</f>
        <v>750</v>
      </c>
      <c r="FO67" s="102"/>
      <c r="FP67" s="12"/>
      <c r="FQ67" s="101">
        <f>FQ66*FR66</f>
        <v>750</v>
      </c>
      <c r="FR67" s="102"/>
      <c r="FS67" s="12"/>
      <c r="FT67" s="101">
        <f>FT66*FU66</f>
        <v>750</v>
      </c>
      <c r="FU67" s="102"/>
      <c r="FV67" s="12"/>
      <c r="FW67" s="106">
        <f>SUM(FK67:FT67)</f>
        <v>3000</v>
      </c>
      <c r="FX67" s="107"/>
      <c r="FZ67" s="101">
        <f>FZ66*GA66</f>
        <v>750</v>
      </c>
      <c r="GA67" s="102"/>
      <c r="GB67" s="7"/>
      <c r="GC67" s="101">
        <f>GC66*GD66</f>
        <v>750</v>
      </c>
      <c r="GD67" s="102"/>
      <c r="GE67" s="12"/>
      <c r="GF67" s="101">
        <f>GF66*GG66</f>
        <v>750</v>
      </c>
      <c r="GG67" s="102"/>
      <c r="GH67" s="12"/>
      <c r="GI67" s="101">
        <f>GI66*GJ66</f>
        <v>750</v>
      </c>
      <c r="GJ67" s="102"/>
      <c r="GK67" s="12"/>
      <c r="GL67" s="106">
        <f>SUM(FZ67:GI67)</f>
        <v>3000</v>
      </c>
      <c r="GM67" s="107"/>
      <c r="GO67" s="95">
        <f>T67+AI67+AX67+BM67+CE67+CT67+DI67+EA67+EP67+FH67+FW67+GL67</f>
        <v>29930</v>
      </c>
    </row>
    <row r="68" spans="1:197">
      <c r="E68" s="11"/>
      <c r="F68" s="11"/>
      <c r="G68" s="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23"/>
      <c r="U68" s="23"/>
      <c r="W68" s="11"/>
      <c r="X68" s="11"/>
      <c r="Y68" s="6"/>
      <c r="Z68" s="11"/>
      <c r="AA68" s="11"/>
      <c r="AB68" s="11"/>
      <c r="AC68" s="11"/>
      <c r="AD68" s="11"/>
      <c r="AE68" s="11"/>
      <c r="AF68" s="11"/>
      <c r="AG68" s="11"/>
      <c r="AH68" s="11"/>
      <c r="AI68" s="23"/>
      <c r="AJ68" s="23"/>
      <c r="AL68" s="11"/>
      <c r="AM68" s="11"/>
      <c r="AN68" s="6"/>
      <c r="AO68" s="11"/>
      <c r="AP68" s="11"/>
      <c r="AQ68" s="11"/>
      <c r="AR68" s="11"/>
      <c r="AS68" s="11"/>
      <c r="AT68" s="11"/>
      <c r="AU68" s="11"/>
      <c r="AV68" s="11"/>
      <c r="AW68" s="11"/>
      <c r="AX68" s="23"/>
      <c r="AY68" s="23"/>
      <c r="BA68" s="11"/>
      <c r="BB68" s="11"/>
      <c r="BC68" s="6"/>
      <c r="BD68" s="11"/>
      <c r="BE68" s="11"/>
      <c r="BF68" s="11"/>
      <c r="BG68" s="11"/>
      <c r="BH68" s="11"/>
      <c r="BI68" s="11"/>
      <c r="BJ68" s="11"/>
      <c r="BK68" s="11"/>
      <c r="BL68" s="11"/>
      <c r="BM68" s="23"/>
      <c r="BN68" s="23"/>
      <c r="BP68" s="11"/>
      <c r="BQ68" s="11"/>
      <c r="BR68" s="6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23"/>
      <c r="CF68" s="23"/>
      <c r="CH68" s="11"/>
      <c r="CI68" s="11"/>
      <c r="CJ68" s="6"/>
      <c r="CK68" s="11"/>
      <c r="CL68" s="11"/>
      <c r="CM68" s="11"/>
      <c r="CN68" s="11"/>
      <c r="CO68" s="11"/>
      <c r="CP68" s="11"/>
      <c r="CQ68" s="11"/>
      <c r="CR68" s="11"/>
      <c r="CS68" s="11"/>
      <c r="CT68" s="23"/>
      <c r="CU68" s="23"/>
      <c r="CW68" s="11"/>
      <c r="CX68" s="11"/>
      <c r="CY68" s="6"/>
      <c r="CZ68" s="11"/>
      <c r="DA68" s="11"/>
      <c r="DB68" s="11"/>
      <c r="DC68" s="11"/>
      <c r="DD68" s="11"/>
      <c r="DE68" s="11"/>
      <c r="DF68" s="11"/>
      <c r="DG68" s="11"/>
      <c r="DH68" s="11"/>
      <c r="DI68" s="23"/>
      <c r="DJ68" s="23"/>
      <c r="DL68" s="11"/>
      <c r="DM68" s="11"/>
      <c r="DN68" s="6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23"/>
      <c r="EB68" s="23"/>
      <c r="ED68" s="11"/>
      <c r="EE68" s="11"/>
      <c r="EF68" s="6"/>
      <c r="EG68" s="11"/>
      <c r="EH68" s="11"/>
      <c r="EI68" s="11"/>
      <c r="EJ68" s="11"/>
      <c r="EK68" s="11"/>
      <c r="EL68" s="11"/>
      <c r="EM68" s="11"/>
      <c r="EN68" s="11"/>
      <c r="EO68" s="11"/>
      <c r="EP68" s="23"/>
      <c r="EQ68" s="23"/>
      <c r="ES68" s="11"/>
      <c r="ET68" s="11"/>
      <c r="EU68" s="6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23"/>
      <c r="FI68" s="23"/>
      <c r="FK68" s="11"/>
      <c r="FL68" s="11"/>
      <c r="FM68" s="6"/>
      <c r="FN68" s="11"/>
      <c r="FO68" s="11"/>
      <c r="FP68" s="11"/>
      <c r="FQ68" s="11"/>
      <c r="FR68" s="11"/>
      <c r="FS68" s="11"/>
      <c r="FT68" s="11"/>
      <c r="FU68" s="11"/>
      <c r="FV68" s="11"/>
      <c r="FW68" s="23"/>
      <c r="FX68" s="23"/>
      <c r="FZ68" s="11"/>
      <c r="GA68" s="11"/>
      <c r="GB68" s="6"/>
      <c r="GC68" s="11"/>
      <c r="GD68" s="11"/>
      <c r="GE68" s="11"/>
      <c r="GF68" s="11"/>
      <c r="GG68" s="11"/>
      <c r="GH68" s="11"/>
      <c r="GI68" s="11"/>
      <c r="GJ68" s="11"/>
      <c r="GK68" s="11"/>
      <c r="GL68" s="23"/>
      <c r="GM68" s="23"/>
      <c r="GO68" s="28" t="s">
        <v>0</v>
      </c>
    </row>
    <row r="69" spans="1:197" ht="15.75" thickBot="1">
      <c r="A69" s="1" t="s">
        <v>57</v>
      </c>
      <c r="B69" s="1" t="s">
        <v>58</v>
      </c>
      <c r="C69" s="8">
        <v>20</v>
      </c>
      <c r="E69" s="14">
        <v>23</v>
      </c>
      <c r="F69" s="15">
        <v>50</v>
      </c>
      <c r="G69" s="7"/>
      <c r="H69" s="14">
        <f>E69</f>
        <v>23</v>
      </c>
      <c r="I69" s="15">
        <v>50</v>
      </c>
      <c r="J69" s="7"/>
      <c r="K69" s="14">
        <f>E69</f>
        <v>23</v>
      </c>
      <c r="L69" s="15">
        <v>50</v>
      </c>
      <c r="M69" s="7"/>
      <c r="N69" s="14">
        <f>E69</f>
        <v>23</v>
      </c>
      <c r="O69" s="15">
        <v>50</v>
      </c>
      <c r="P69" s="7"/>
      <c r="Q69" s="14">
        <f>E69</f>
        <v>23</v>
      </c>
      <c r="R69" s="15">
        <v>50</v>
      </c>
      <c r="S69" s="7"/>
      <c r="T69" s="21">
        <f>T70/U69</f>
        <v>23</v>
      </c>
      <c r="U69" s="22">
        <f>F69+I69+L69+O69+R69</f>
        <v>250</v>
      </c>
      <c r="W69" s="14">
        <v>23</v>
      </c>
      <c r="X69" s="15">
        <v>50</v>
      </c>
      <c r="Y69" s="7"/>
      <c r="Z69" s="14">
        <f>W69</f>
        <v>23</v>
      </c>
      <c r="AA69" s="15">
        <v>50</v>
      </c>
      <c r="AB69" s="7"/>
      <c r="AC69" s="14">
        <f>W69</f>
        <v>23</v>
      </c>
      <c r="AD69" s="15">
        <v>50</v>
      </c>
      <c r="AE69" s="7"/>
      <c r="AF69" s="14">
        <f>W69</f>
        <v>23</v>
      </c>
      <c r="AG69" s="15">
        <v>50</v>
      </c>
      <c r="AH69" s="7"/>
      <c r="AI69" s="21">
        <f>AI70/AJ69</f>
        <v>23</v>
      </c>
      <c r="AJ69" s="22">
        <f>X69+AA69+AD69+AG69</f>
        <v>200</v>
      </c>
      <c r="AL69" s="14">
        <v>23</v>
      </c>
      <c r="AM69" s="15">
        <v>50</v>
      </c>
      <c r="AN69" s="7"/>
      <c r="AO69" s="14">
        <f>AL69</f>
        <v>23</v>
      </c>
      <c r="AP69" s="15">
        <v>50</v>
      </c>
      <c r="AQ69" s="7"/>
      <c r="AR69" s="14">
        <f>AL69</f>
        <v>23</v>
      </c>
      <c r="AS69" s="15">
        <v>50</v>
      </c>
      <c r="AT69" s="7"/>
      <c r="AU69" s="14">
        <f>AL69</f>
        <v>23</v>
      </c>
      <c r="AV69" s="15">
        <v>50</v>
      </c>
      <c r="AW69" s="7"/>
      <c r="AX69" s="21">
        <f>AX70/AY69</f>
        <v>23</v>
      </c>
      <c r="AY69" s="22">
        <f>AM69+AP69+AS69+AV69</f>
        <v>200</v>
      </c>
      <c r="BA69" s="14">
        <v>22</v>
      </c>
      <c r="BB69" s="15">
        <v>50</v>
      </c>
      <c r="BC69" s="7"/>
      <c r="BD69" s="14">
        <f>BA69</f>
        <v>22</v>
      </c>
      <c r="BE69" s="15">
        <v>50</v>
      </c>
      <c r="BF69" s="7"/>
      <c r="BG69" s="14">
        <f>BA69</f>
        <v>22</v>
      </c>
      <c r="BH69" s="15">
        <v>50</v>
      </c>
      <c r="BI69" s="7"/>
      <c r="BJ69" s="14">
        <f>BA69</f>
        <v>22</v>
      </c>
      <c r="BK69" s="15">
        <v>50</v>
      </c>
      <c r="BL69" s="7"/>
      <c r="BM69" s="21">
        <f>BM70/BN69</f>
        <v>22</v>
      </c>
      <c r="BN69" s="22">
        <f>BB69+BE69+BH69+BK69</f>
        <v>200</v>
      </c>
      <c r="BP69" s="14">
        <v>22</v>
      </c>
      <c r="BQ69" s="15">
        <v>50</v>
      </c>
      <c r="BR69" s="7"/>
      <c r="BS69" s="14">
        <f>BP69</f>
        <v>22</v>
      </c>
      <c r="BT69" s="15">
        <v>50</v>
      </c>
      <c r="BU69" s="7"/>
      <c r="BV69" s="14">
        <f>BP69</f>
        <v>22</v>
      </c>
      <c r="BW69" s="15">
        <v>50</v>
      </c>
      <c r="BX69" s="7"/>
      <c r="BY69" s="14">
        <f>BP69</f>
        <v>22</v>
      </c>
      <c r="BZ69" s="15">
        <v>50</v>
      </c>
      <c r="CA69" s="7"/>
      <c r="CB69" s="14">
        <f>BP69</f>
        <v>22</v>
      </c>
      <c r="CC69" s="15">
        <v>50</v>
      </c>
      <c r="CD69" s="7"/>
      <c r="CE69" s="21">
        <f>CE70/CF69</f>
        <v>22</v>
      </c>
      <c r="CF69" s="22">
        <f>BQ69+BT69+BW69+BZ69+CC69</f>
        <v>250</v>
      </c>
      <c r="CH69" s="14">
        <v>28</v>
      </c>
      <c r="CI69" s="15">
        <v>50</v>
      </c>
      <c r="CJ69" s="7"/>
      <c r="CK69" s="14">
        <f>CH69</f>
        <v>28</v>
      </c>
      <c r="CL69" s="15">
        <v>50</v>
      </c>
      <c r="CM69" s="7"/>
      <c r="CN69" s="14">
        <f>CH69</f>
        <v>28</v>
      </c>
      <c r="CO69" s="15">
        <v>50</v>
      </c>
      <c r="CP69" s="7"/>
      <c r="CQ69" s="14">
        <f>CH69</f>
        <v>28</v>
      </c>
      <c r="CR69" s="15">
        <v>50</v>
      </c>
      <c r="CS69" s="7"/>
      <c r="CT69" s="21">
        <f>CT70/CU69</f>
        <v>28</v>
      </c>
      <c r="CU69" s="22">
        <f>CI69+CL69+CO69+CR69</f>
        <v>200</v>
      </c>
      <c r="CW69" s="14">
        <v>29</v>
      </c>
      <c r="CX69" s="15">
        <v>50</v>
      </c>
      <c r="CY69" s="7"/>
      <c r="CZ69" s="14">
        <f>CW69</f>
        <v>29</v>
      </c>
      <c r="DA69" s="15">
        <v>50</v>
      </c>
      <c r="DB69" s="7"/>
      <c r="DC69" s="14">
        <f>CW69</f>
        <v>29</v>
      </c>
      <c r="DD69" s="15">
        <v>50</v>
      </c>
      <c r="DE69" s="7"/>
      <c r="DF69" s="14">
        <f>CW69</f>
        <v>29</v>
      </c>
      <c r="DG69" s="15">
        <v>50</v>
      </c>
      <c r="DH69" s="7"/>
      <c r="DI69" s="21">
        <f>DI70/DJ69</f>
        <v>29</v>
      </c>
      <c r="DJ69" s="22">
        <f>CX69+DA69+DD69+DG69</f>
        <v>200</v>
      </c>
      <c r="DL69" s="14">
        <v>29</v>
      </c>
      <c r="DM69" s="15">
        <v>50</v>
      </c>
      <c r="DN69" s="7"/>
      <c r="DO69" s="14">
        <f>DL69</f>
        <v>29</v>
      </c>
      <c r="DP69" s="15">
        <v>50</v>
      </c>
      <c r="DQ69" s="7"/>
      <c r="DR69" s="14">
        <f>DL69</f>
        <v>29</v>
      </c>
      <c r="DS69" s="15">
        <v>50</v>
      </c>
      <c r="DT69" s="7"/>
      <c r="DU69" s="14">
        <f>DL69</f>
        <v>29</v>
      </c>
      <c r="DV69" s="15">
        <v>50</v>
      </c>
      <c r="DW69" s="7"/>
      <c r="DX69" s="14">
        <f>DL69</f>
        <v>29</v>
      </c>
      <c r="DY69" s="15">
        <v>50</v>
      </c>
      <c r="DZ69" s="7"/>
      <c r="EA69" s="21">
        <f>EA70/EB69</f>
        <v>29</v>
      </c>
      <c r="EB69" s="22">
        <f>DM69+DP69+DS69+DV69+DY69</f>
        <v>250</v>
      </c>
      <c r="ED69" s="14">
        <v>23</v>
      </c>
      <c r="EE69" s="15">
        <v>50</v>
      </c>
      <c r="EF69" s="7"/>
      <c r="EG69" s="14">
        <f>ED69</f>
        <v>23</v>
      </c>
      <c r="EH69" s="15">
        <v>50</v>
      </c>
      <c r="EI69" s="7"/>
      <c r="EJ69" s="14">
        <f>ED69</f>
        <v>23</v>
      </c>
      <c r="EK69" s="15">
        <v>50</v>
      </c>
      <c r="EL69" s="7"/>
      <c r="EM69" s="14">
        <f>ED69</f>
        <v>23</v>
      </c>
      <c r="EN69" s="15">
        <v>50</v>
      </c>
      <c r="EO69" s="7"/>
      <c r="EP69" s="21">
        <f>EP70/EQ69</f>
        <v>23</v>
      </c>
      <c r="EQ69" s="22">
        <f>EE69+EH69+EK69+EN69</f>
        <v>200</v>
      </c>
      <c r="ES69" s="14">
        <v>23</v>
      </c>
      <c r="ET69" s="15">
        <v>50</v>
      </c>
      <c r="EU69" s="7"/>
      <c r="EV69" s="14">
        <f>ES69</f>
        <v>23</v>
      </c>
      <c r="EW69" s="15">
        <v>50</v>
      </c>
      <c r="EX69" s="7"/>
      <c r="EY69" s="14">
        <f>ES69</f>
        <v>23</v>
      </c>
      <c r="EZ69" s="15">
        <v>50</v>
      </c>
      <c r="FA69" s="7"/>
      <c r="FB69" s="14">
        <f>ES69</f>
        <v>23</v>
      </c>
      <c r="FC69" s="15">
        <v>50</v>
      </c>
      <c r="FD69" s="7"/>
      <c r="FE69" s="14">
        <f>ES69</f>
        <v>23</v>
      </c>
      <c r="FF69" s="15">
        <v>50</v>
      </c>
      <c r="FG69" s="7"/>
      <c r="FH69" s="21">
        <f>FH70/FI69</f>
        <v>23</v>
      </c>
      <c r="FI69" s="22">
        <f>ET69+EW69+EZ69+FC69+FF69</f>
        <v>250</v>
      </c>
      <c r="FK69" s="14">
        <v>23</v>
      </c>
      <c r="FL69" s="15">
        <v>50</v>
      </c>
      <c r="FM69" s="7"/>
      <c r="FN69" s="14">
        <f>FK69</f>
        <v>23</v>
      </c>
      <c r="FO69" s="15">
        <v>50</v>
      </c>
      <c r="FP69" s="7"/>
      <c r="FQ69" s="14">
        <f>FK69</f>
        <v>23</v>
      </c>
      <c r="FR69" s="15">
        <v>50</v>
      </c>
      <c r="FS69" s="7"/>
      <c r="FT69" s="14">
        <f>FK69</f>
        <v>23</v>
      </c>
      <c r="FU69" s="15">
        <v>50</v>
      </c>
      <c r="FV69" s="7"/>
      <c r="FW69" s="21">
        <f>FW70/FX69</f>
        <v>23</v>
      </c>
      <c r="FX69" s="22">
        <f>FL69+FO69+FR69+FU69</f>
        <v>200</v>
      </c>
      <c r="FZ69" s="14">
        <v>23</v>
      </c>
      <c r="GA69" s="15">
        <v>50</v>
      </c>
      <c r="GB69" s="7"/>
      <c r="GC69" s="14">
        <f>FZ69</f>
        <v>23</v>
      </c>
      <c r="GD69" s="15">
        <v>50</v>
      </c>
      <c r="GE69" s="7"/>
      <c r="GF69" s="14">
        <f>FZ69</f>
        <v>23</v>
      </c>
      <c r="GG69" s="15">
        <v>50</v>
      </c>
      <c r="GH69" s="7"/>
      <c r="GI69" s="14">
        <f>FZ69</f>
        <v>23</v>
      </c>
      <c r="GJ69" s="15">
        <v>50</v>
      </c>
      <c r="GK69" s="7"/>
      <c r="GL69" s="21">
        <f>GL70/GM69</f>
        <v>23</v>
      </c>
      <c r="GM69" s="22">
        <f>GA69+GD69+GG69+GJ69</f>
        <v>200</v>
      </c>
      <c r="GO69" s="28"/>
    </row>
    <row r="70" spans="1:197" ht="15.75" thickBot="1">
      <c r="E70" s="101">
        <f>E69*F69</f>
        <v>1150</v>
      </c>
      <c r="F70" s="102"/>
      <c r="G70" s="7"/>
      <c r="H70" s="101">
        <f>H69*I69</f>
        <v>1150</v>
      </c>
      <c r="I70" s="102"/>
      <c r="J70" s="12"/>
      <c r="K70" s="101">
        <f>K69*L69</f>
        <v>1150</v>
      </c>
      <c r="L70" s="102"/>
      <c r="M70" s="12"/>
      <c r="N70" s="101">
        <f>N69*O69</f>
        <v>1150</v>
      </c>
      <c r="O70" s="102"/>
      <c r="P70" s="12"/>
      <c r="Q70" s="101">
        <f>Q69*R69</f>
        <v>1150</v>
      </c>
      <c r="R70" s="102"/>
      <c r="S70" s="12"/>
      <c r="T70" s="106">
        <f>SUM(E70:Q70)</f>
        <v>5750</v>
      </c>
      <c r="U70" s="107"/>
      <c r="W70" s="101">
        <f>W69*X69</f>
        <v>1150</v>
      </c>
      <c r="X70" s="102"/>
      <c r="Y70" s="7"/>
      <c r="Z70" s="101">
        <f>Z69*AA69</f>
        <v>1150</v>
      </c>
      <c r="AA70" s="102"/>
      <c r="AB70" s="12"/>
      <c r="AC70" s="101">
        <f>AC69*AD69</f>
        <v>1150</v>
      </c>
      <c r="AD70" s="102"/>
      <c r="AE70" s="12"/>
      <c r="AF70" s="101">
        <f>AF69*AG69</f>
        <v>1150</v>
      </c>
      <c r="AG70" s="102"/>
      <c r="AH70" s="12"/>
      <c r="AI70" s="106">
        <f>SUM(W70:AF70)</f>
        <v>4600</v>
      </c>
      <c r="AJ70" s="107"/>
      <c r="AL70" s="101">
        <f>AL69*AM69</f>
        <v>1150</v>
      </c>
      <c r="AM70" s="102"/>
      <c r="AN70" s="7"/>
      <c r="AO70" s="101">
        <f>AO69*AP69</f>
        <v>1150</v>
      </c>
      <c r="AP70" s="102"/>
      <c r="AQ70" s="12"/>
      <c r="AR70" s="101">
        <f>AR69*AS69</f>
        <v>1150</v>
      </c>
      <c r="AS70" s="102"/>
      <c r="AT70" s="12"/>
      <c r="AU70" s="101">
        <f>AU69*AV69</f>
        <v>1150</v>
      </c>
      <c r="AV70" s="102"/>
      <c r="AW70" s="12"/>
      <c r="AX70" s="106">
        <f>SUM(AL70:AU70)</f>
        <v>4600</v>
      </c>
      <c r="AY70" s="107"/>
      <c r="BA70" s="101">
        <f>BA69*BB69</f>
        <v>1100</v>
      </c>
      <c r="BB70" s="102"/>
      <c r="BC70" s="7"/>
      <c r="BD70" s="101">
        <f>BD69*BE69</f>
        <v>1100</v>
      </c>
      <c r="BE70" s="102"/>
      <c r="BF70" s="12"/>
      <c r="BG70" s="101">
        <f>BG69*BH69</f>
        <v>1100</v>
      </c>
      <c r="BH70" s="102"/>
      <c r="BI70" s="12"/>
      <c r="BJ70" s="101">
        <f>BJ69*BK69</f>
        <v>1100</v>
      </c>
      <c r="BK70" s="102"/>
      <c r="BL70" s="12"/>
      <c r="BM70" s="106">
        <f>SUM(BA70:BJ70)</f>
        <v>4400</v>
      </c>
      <c r="BN70" s="107"/>
      <c r="BP70" s="101">
        <f>BP69*BQ69</f>
        <v>1100</v>
      </c>
      <c r="BQ70" s="102"/>
      <c r="BR70" s="7"/>
      <c r="BS70" s="101">
        <f>BS69*BT69</f>
        <v>1100</v>
      </c>
      <c r="BT70" s="102"/>
      <c r="BU70" s="12"/>
      <c r="BV70" s="101">
        <f>BV69*BW69</f>
        <v>1100</v>
      </c>
      <c r="BW70" s="102"/>
      <c r="BX70" s="12"/>
      <c r="BY70" s="101">
        <f>BY69*BZ69</f>
        <v>1100</v>
      </c>
      <c r="BZ70" s="102"/>
      <c r="CA70" s="12"/>
      <c r="CB70" s="101">
        <f>CB69*CC69</f>
        <v>1100</v>
      </c>
      <c r="CC70" s="102"/>
      <c r="CD70" s="12"/>
      <c r="CE70" s="106">
        <f>SUM(BP70:CB70)</f>
        <v>5500</v>
      </c>
      <c r="CF70" s="107"/>
      <c r="CH70" s="101">
        <f>CH69*CI69</f>
        <v>1400</v>
      </c>
      <c r="CI70" s="102"/>
      <c r="CJ70" s="7"/>
      <c r="CK70" s="101">
        <f>CK69*CL69</f>
        <v>1400</v>
      </c>
      <c r="CL70" s="102"/>
      <c r="CM70" s="12"/>
      <c r="CN70" s="101">
        <f>CN69*CO69</f>
        <v>1400</v>
      </c>
      <c r="CO70" s="102"/>
      <c r="CP70" s="12"/>
      <c r="CQ70" s="101">
        <f>CQ69*CR69</f>
        <v>1400</v>
      </c>
      <c r="CR70" s="102"/>
      <c r="CS70" s="12"/>
      <c r="CT70" s="106">
        <f>SUM(CH70:CQ70)</f>
        <v>5600</v>
      </c>
      <c r="CU70" s="107"/>
      <c r="CW70" s="101">
        <f>CW69*CX69</f>
        <v>1450</v>
      </c>
      <c r="CX70" s="102"/>
      <c r="CY70" s="7"/>
      <c r="CZ70" s="101">
        <f>CZ69*DA69</f>
        <v>1450</v>
      </c>
      <c r="DA70" s="102"/>
      <c r="DB70" s="12"/>
      <c r="DC70" s="101">
        <f>DC69*DD69</f>
        <v>1450</v>
      </c>
      <c r="DD70" s="102"/>
      <c r="DE70" s="12"/>
      <c r="DF70" s="101">
        <f>DF69*DG69</f>
        <v>1450</v>
      </c>
      <c r="DG70" s="102"/>
      <c r="DH70" s="12"/>
      <c r="DI70" s="106">
        <f>SUM(CW70:DF70)</f>
        <v>5800</v>
      </c>
      <c r="DJ70" s="107"/>
      <c r="DL70" s="101">
        <f>DL69*DM69</f>
        <v>1450</v>
      </c>
      <c r="DM70" s="102"/>
      <c r="DN70" s="7"/>
      <c r="DO70" s="101">
        <f>DO69*DP69</f>
        <v>1450</v>
      </c>
      <c r="DP70" s="102"/>
      <c r="DQ70" s="12"/>
      <c r="DR70" s="101">
        <f>DR69*DS69</f>
        <v>1450</v>
      </c>
      <c r="DS70" s="102"/>
      <c r="DT70" s="12"/>
      <c r="DU70" s="101">
        <f>DU69*DV69</f>
        <v>1450</v>
      </c>
      <c r="DV70" s="102"/>
      <c r="DW70" s="12"/>
      <c r="DX70" s="101">
        <f>DX69*DY69</f>
        <v>1450</v>
      </c>
      <c r="DY70" s="102"/>
      <c r="DZ70" s="12"/>
      <c r="EA70" s="106">
        <f>SUM(DL70:DX70)</f>
        <v>7250</v>
      </c>
      <c r="EB70" s="107"/>
      <c r="ED70" s="101">
        <f>ED69*EE69</f>
        <v>1150</v>
      </c>
      <c r="EE70" s="102"/>
      <c r="EF70" s="7"/>
      <c r="EG70" s="101">
        <f>EG69*EH69</f>
        <v>1150</v>
      </c>
      <c r="EH70" s="102"/>
      <c r="EI70" s="12"/>
      <c r="EJ70" s="101">
        <f>EJ69*EK69</f>
        <v>1150</v>
      </c>
      <c r="EK70" s="102"/>
      <c r="EL70" s="12"/>
      <c r="EM70" s="101">
        <f>EM69*EN69</f>
        <v>1150</v>
      </c>
      <c r="EN70" s="102"/>
      <c r="EO70" s="12"/>
      <c r="EP70" s="106">
        <f>SUM(ED70:EM70)</f>
        <v>4600</v>
      </c>
      <c r="EQ70" s="107"/>
      <c r="ES70" s="101">
        <f>ES69*ET69</f>
        <v>1150</v>
      </c>
      <c r="ET70" s="102"/>
      <c r="EU70" s="7"/>
      <c r="EV70" s="101">
        <f>EV69*EW69</f>
        <v>1150</v>
      </c>
      <c r="EW70" s="102"/>
      <c r="EX70" s="12"/>
      <c r="EY70" s="101">
        <f>EY69*EZ69</f>
        <v>1150</v>
      </c>
      <c r="EZ70" s="102"/>
      <c r="FA70" s="12"/>
      <c r="FB70" s="101">
        <f>FB69*FC69</f>
        <v>1150</v>
      </c>
      <c r="FC70" s="102"/>
      <c r="FD70" s="12"/>
      <c r="FE70" s="101">
        <f>FE69*FF69</f>
        <v>1150</v>
      </c>
      <c r="FF70" s="102"/>
      <c r="FG70" s="12"/>
      <c r="FH70" s="106">
        <f>SUM(ES70:FE70)</f>
        <v>5750</v>
      </c>
      <c r="FI70" s="107"/>
      <c r="FK70" s="101">
        <f>FK69*FL69</f>
        <v>1150</v>
      </c>
      <c r="FL70" s="102"/>
      <c r="FM70" s="7"/>
      <c r="FN70" s="101">
        <f>FN69*FO69</f>
        <v>1150</v>
      </c>
      <c r="FO70" s="102"/>
      <c r="FP70" s="12"/>
      <c r="FQ70" s="101">
        <f>FQ69*FR69</f>
        <v>1150</v>
      </c>
      <c r="FR70" s="102"/>
      <c r="FS70" s="12"/>
      <c r="FT70" s="101">
        <f>FT69*FU69</f>
        <v>1150</v>
      </c>
      <c r="FU70" s="102"/>
      <c r="FV70" s="12"/>
      <c r="FW70" s="106">
        <f>SUM(FK70:FT70)</f>
        <v>4600</v>
      </c>
      <c r="FX70" s="107"/>
      <c r="FZ70" s="101">
        <f>FZ69*GA69</f>
        <v>1150</v>
      </c>
      <c r="GA70" s="102"/>
      <c r="GB70" s="7"/>
      <c r="GC70" s="101">
        <f>GC69*GD69</f>
        <v>1150</v>
      </c>
      <c r="GD70" s="102"/>
      <c r="GE70" s="12"/>
      <c r="GF70" s="101">
        <f>GF69*GG69</f>
        <v>1150</v>
      </c>
      <c r="GG70" s="102"/>
      <c r="GH70" s="12"/>
      <c r="GI70" s="101">
        <f>GI69*GJ69</f>
        <v>1150</v>
      </c>
      <c r="GJ70" s="102"/>
      <c r="GK70" s="12"/>
      <c r="GL70" s="106">
        <f>SUM(FZ70:GI70)</f>
        <v>4600</v>
      </c>
      <c r="GM70" s="107"/>
      <c r="GO70" s="95">
        <f>T70+AI70+AX70+BM70+CE70+CT70+DI70+EA70+EP70+FH70+FW70+GL70</f>
        <v>63050</v>
      </c>
    </row>
    <row r="71" spans="1:197">
      <c r="E71" s="16"/>
      <c r="F71" s="12"/>
      <c r="G71" s="7"/>
      <c r="H71" s="16"/>
      <c r="I71" s="12"/>
      <c r="J71" s="12"/>
      <c r="K71" s="16"/>
      <c r="L71" s="12"/>
      <c r="M71" s="12"/>
      <c r="N71" s="16"/>
      <c r="O71" s="12"/>
      <c r="P71" s="12"/>
      <c r="Q71" s="16"/>
      <c r="R71" s="12"/>
      <c r="S71" s="12"/>
      <c r="T71" s="24"/>
      <c r="U71" s="24"/>
      <c r="W71" s="16"/>
      <c r="X71" s="12"/>
      <c r="Y71" s="7"/>
      <c r="Z71" s="16"/>
      <c r="AA71" s="12"/>
      <c r="AB71" s="12"/>
      <c r="AC71" s="16"/>
      <c r="AD71" s="12"/>
      <c r="AE71" s="12"/>
      <c r="AF71" s="16"/>
      <c r="AG71" s="12"/>
      <c r="AH71" s="12"/>
      <c r="AI71" s="24"/>
      <c r="AJ71" s="24"/>
      <c r="AL71" s="16"/>
      <c r="AM71" s="12"/>
      <c r="AN71" s="7"/>
      <c r="AO71" s="16"/>
      <c r="AP71" s="12"/>
      <c r="AQ71" s="12"/>
      <c r="AR71" s="16"/>
      <c r="AS71" s="12"/>
      <c r="AT71" s="12"/>
      <c r="AU71" s="16"/>
      <c r="AV71" s="12"/>
      <c r="AW71" s="12"/>
      <c r="AX71" s="24"/>
      <c r="AY71" s="24"/>
      <c r="BA71" s="16"/>
      <c r="BB71" s="12"/>
      <c r="BC71" s="7"/>
      <c r="BD71" s="16"/>
      <c r="BE71" s="12"/>
      <c r="BF71" s="12"/>
      <c r="BG71" s="16"/>
      <c r="BH71" s="12"/>
      <c r="BI71" s="12"/>
      <c r="BJ71" s="16"/>
      <c r="BK71" s="12"/>
      <c r="BL71" s="12"/>
      <c r="BM71" s="24"/>
      <c r="BN71" s="24"/>
      <c r="BP71" s="16"/>
      <c r="BQ71" s="12"/>
      <c r="BR71" s="7"/>
      <c r="BS71" s="16"/>
      <c r="BT71" s="12"/>
      <c r="BU71" s="12"/>
      <c r="BV71" s="16"/>
      <c r="BW71" s="12"/>
      <c r="BX71" s="12"/>
      <c r="BY71" s="16"/>
      <c r="BZ71" s="12"/>
      <c r="CA71" s="12"/>
      <c r="CB71" s="16"/>
      <c r="CC71" s="12"/>
      <c r="CD71" s="12"/>
      <c r="CE71" s="24"/>
      <c r="CF71" s="24"/>
      <c r="CH71" s="16"/>
      <c r="CI71" s="12"/>
      <c r="CJ71" s="7"/>
      <c r="CK71" s="16"/>
      <c r="CL71" s="12"/>
      <c r="CM71" s="12"/>
      <c r="CN71" s="16"/>
      <c r="CO71" s="12"/>
      <c r="CP71" s="12"/>
      <c r="CQ71" s="16"/>
      <c r="CR71" s="12"/>
      <c r="CS71" s="12"/>
      <c r="CT71" s="24"/>
      <c r="CU71" s="24"/>
      <c r="CW71" s="16"/>
      <c r="CX71" s="12"/>
      <c r="CY71" s="7"/>
      <c r="CZ71" s="16"/>
      <c r="DA71" s="12"/>
      <c r="DB71" s="12"/>
      <c r="DC71" s="16"/>
      <c r="DD71" s="12"/>
      <c r="DE71" s="12"/>
      <c r="DF71" s="16"/>
      <c r="DG71" s="12"/>
      <c r="DH71" s="12"/>
      <c r="DI71" s="24"/>
      <c r="DJ71" s="24"/>
      <c r="DL71" s="16"/>
      <c r="DM71" s="12"/>
      <c r="DN71" s="7"/>
      <c r="DO71" s="16"/>
      <c r="DP71" s="12"/>
      <c r="DQ71" s="12"/>
      <c r="DR71" s="16"/>
      <c r="DS71" s="12"/>
      <c r="DT71" s="12"/>
      <c r="DU71" s="16"/>
      <c r="DV71" s="12"/>
      <c r="DW71" s="12"/>
      <c r="DX71" s="16"/>
      <c r="DY71" s="12"/>
      <c r="DZ71" s="12"/>
      <c r="EA71" s="24"/>
      <c r="EB71" s="24"/>
      <c r="ED71" s="16"/>
      <c r="EE71" s="12"/>
      <c r="EF71" s="7"/>
      <c r="EG71" s="16"/>
      <c r="EH71" s="12"/>
      <c r="EI71" s="12"/>
      <c r="EJ71" s="16"/>
      <c r="EK71" s="12"/>
      <c r="EL71" s="12"/>
      <c r="EM71" s="16"/>
      <c r="EN71" s="12"/>
      <c r="EO71" s="12"/>
      <c r="EP71" s="24"/>
      <c r="EQ71" s="24"/>
      <c r="ES71" s="16"/>
      <c r="ET71" s="12"/>
      <c r="EU71" s="7"/>
      <c r="EV71" s="16"/>
      <c r="EW71" s="12"/>
      <c r="EX71" s="12"/>
      <c r="EY71" s="16"/>
      <c r="EZ71" s="12"/>
      <c r="FA71" s="12"/>
      <c r="FB71" s="16"/>
      <c r="FC71" s="12"/>
      <c r="FD71" s="12"/>
      <c r="FE71" s="16"/>
      <c r="FF71" s="12"/>
      <c r="FG71" s="12"/>
      <c r="FH71" s="24"/>
      <c r="FI71" s="24"/>
      <c r="FK71" s="16"/>
      <c r="FL71" s="12"/>
      <c r="FM71" s="7"/>
      <c r="FN71" s="16"/>
      <c r="FO71" s="12"/>
      <c r="FP71" s="12"/>
      <c r="FQ71" s="16"/>
      <c r="FR71" s="12"/>
      <c r="FS71" s="12"/>
      <c r="FT71" s="16"/>
      <c r="FU71" s="12"/>
      <c r="FV71" s="12"/>
      <c r="FW71" s="24"/>
      <c r="FX71" s="24"/>
      <c r="FZ71" s="16"/>
      <c r="GA71" s="12"/>
      <c r="GB71" s="7"/>
      <c r="GC71" s="16"/>
      <c r="GD71" s="12"/>
      <c r="GE71" s="12"/>
      <c r="GF71" s="16"/>
      <c r="GG71" s="12"/>
      <c r="GH71" s="12"/>
      <c r="GI71" s="16"/>
      <c r="GJ71" s="12"/>
      <c r="GK71" s="12"/>
      <c r="GL71" s="24"/>
      <c r="GM71" s="24"/>
      <c r="GO71" s="28" t="s">
        <v>0</v>
      </c>
    </row>
    <row r="72" spans="1:197" ht="15.75" thickBot="1">
      <c r="A72" s="1" t="s">
        <v>59</v>
      </c>
      <c r="B72" s="1" t="s">
        <v>60</v>
      </c>
      <c r="C72" s="8">
        <v>28</v>
      </c>
      <c r="E72" s="14">
        <v>62</v>
      </c>
      <c r="F72" s="15">
        <v>0</v>
      </c>
      <c r="G72" s="7"/>
      <c r="H72" s="14">
        <f>E72</f>
        <v>62</v>
      </c>
      <c r="I72" s="15">
        <v>0</v>
      </c>
      <c r="J72" s="7"/>
      <c r="K72" s="14">
        <f>E72</f>
        <v>62</v>
      </c>
      <c r="L72" s="15">
        <v>0</v>
      </c>
      <c r="M72" s="7"/>
      <c r="N72" s="14">
        <f>E72</f>
        <v>62</v>
      </c>
      <c r="O72" s="15">
        <v>0</v>
      </c>
      <c r="P72" s="7"/>
      <c r="Q72" s="14">
        <f>E72</f>
        <v>62</v>
      </c>
      <c r="R72" s="15">
        <v>0</v>
      </c>
      <c r="S72" s="7"/>
      <c r="T72" s="21" t="e">
        <f>T73/U72</f>
        <v>#DIV/0!</v>
      </c>
      <c r="U72" s="22">
        <f>F72+I72+L72+O72+R72</f>
        <v>0</v>
      </c>
      <c r="W72" s="14">
        <v>65</v>
      </c>
      <c r="X72" s="15">
        <v>0</v>
      </c>
      <c r="Y72" s="7"/>
      <c r="Z72" s="14">
        <f>W72</f>
        <v>65</v>
      </c>
      <c r="AA72" s="15">
        <v>0</v>
      </c>
      <c r="AB72" s="7"/>
      <c r="AC72" s="14">
        <f>W72</f>
        <v>65</v>
      </c>
      <c r="AD72" s="15">
        <v>0</v>
      </c>
      <c r="AE72" s="7"/>
      <c r="AF72" s="14">
        <f>W72</f>
        <v>65</v>
      </c>
      <c r="AG72" s="15">
        <v>0</v>
      </c>
      <c r="AH72" s="7"/>
      <c r="AI72" s="21" t="e">
        <f>AI73/AJ72</f>
        <v>#DIV/0!</v>
      </c>
      <c r="AJ72" s="22">
        <f>X72+AA72+AD72+AG72</f>
        <v>0</v>
      </c>
      <c r="AL72" s="14">
        <v>45</v>
      </c>
      <c r="AM72" s="15">
        <v>25</v>
      </c>
      <c r="AN72" s="7"/>
      <c r="AO72" s="14">
        <f>AL72</f>
        <v>45</v>
      </c>
      <c r="AP72" s="15">
        <v>25</v>
      </c>
      <c r="AQ72" s="7"/>
      <c r="AR72" s="14">
        <f>AL72</f>
        <v>45</v>
      </c>
      <c r="AS72" s="15">
        <v>50</v>
      </c>
      <c r="AT72" s="7"/>
      <c r="AU72" s="14">
        <f>AL72</f>
        <v>45</v>
      </c>
      <c r="AV72" s="15">
        <v>50</v>
      </c>
      <c r="AW72" s="7"/>
      <c r="AX72" s="21">
        <f>AX73/AY72</f>
        <v>45</v>
      </c>
      <c r="AY72" s="22">
        <f>AM72+AP72+AS72+AV72</f>
        <v>150</v>
      </c>
      <c r="BA72" s="14">
        <v>45</v>
      </c>
      <c r="BB72" s="15">
        <v>50</v>
      </c>
      <c r="BC72" s="7"/>
      <c r="BD72" s="14">
        <f>BA72</f>
        <v>45</v>
      </c>
      <c r="BE72" s="15">
        <v>50</v>
      </c>
      <c r="BF72" s="7"/>
      <c r="BG72" s="14">
        <f>BA72</f>
        <v>45</v>
      </c>
      <c r="BH72" s="15">
        <v>50</v>
      </c>
      <c r="BI72" s="7"/>
      <c r="BJ72" s="14">
        <f>BA72</f>
        <v>45</v>
      </c>
      <c r="BK72" s="15">
        <v>50</v>
      </c>
      <c r="BL72" s="7"/>
      <c r="BM72" s="21">
        <f>BM73/BN72</f>
        <v>45</v>
      </c>
      <c r="BN72" s="22">
        <f>BB72+BE72+BH72+BK72</f>
        <v>200</v>
      </c>
      <c r="BP72" s="14">
        <v>42</v>
      </c>
      <c r="BQ72" s="15">
        <v>50</v>
      </c>
      <c r="BR72" s="7"/>
      <c r="BS72" s="14">
        <f>BP72</f>
        <v>42</v>
      </c>
      <c r="BT72" s="15">
        <v>50</v>
      </c>
      <c r="BU72" s="7"/>
      <c r="BV72" s="14">
        <f>BP72</f>
        <v>42</v>
      </c>
      <c r="BW72" s="15">
        <v>50</v>
      </c>
      <c r="BX72" s="7"/>
      <c r="BY72" s="14">
        <f>BP72</f>
        <v>42</v>
      </c>
      <c r="BZ72" s="15">
        <v>50</v>
      </c>
      <c r="CA72" s="7"/>
      <c r="CB72" s="14">
        <f>BP72</f>
        <v>42</v>
      </c>
      <c r="CC72" s="15">
        <v>50</v>
      </c>
      <c r="CD72" s="7"/>
      <c r="CE72" s="21">
        <f>CE73/CF72</f>
        <v>42</v>
      </c>
      <c r="CF72" s="22">
        <f>BQ72+BT72+BW72+BZ72+CC72</f>
        <v>250</v>
      </c>
      <c r="CH72" s="14">
        <v>40</v>
      </c>
      <c r="CI72" s="15">
        <v>50</v>
      </c>
      <c r="CJ72" s="7"/>
      <c r="CK72" s="14">
        <f>CH72</f>
        <v>40</v>
      </c>
      <c r="CL72" s="15">
        <v>50</v>
      </c>
      <c r="CM72" s="7"/>
      <c r="CN72" s="14">
        <f>CH72</f>
        <v>40</v>
      </c>
      <c r="CO72" s="15">
        <v>50</v>
      </c>
      <c r="CP72" s="7"/>
      <c r="CQ72" s="14">
        <f>CH72</f>
        <v>40</v>
      </c>
      <c r="CR72" s="15">
        <v>50</v>
      </c>
      <c r="CS72" s="7"/>
      <c r="CT72" s="21">
        <f>CT73/CU72</f>
        <v>40</v>
      </c>
      <c r="CU72" s="22">
        <f>CI72+CL72+CO72+CR72</f>
        <v>200</v>
      </c>
      <c r="CW72" s="14">
        <v>40</v>
      </c>
      <c r="CX72" s="15">
        <v>50</v>
      </c>
      <c r="CY72" s="7"/>
      <c r="CZ72" s="14">
        <f>CW72</f>
        <v>40</v>
      </c>
      <c r="DA72" s="15">
        <v>50</v>
      </c>
      <c r="DB72" s="7"/>
      <c r="DC72" s="14">
        <f>CW72</f>
        <v>40</v>
      </c>
      <c r="DD72" s="15">
        <v>50</v>
      </c>
      <c r="DE72" s="7"/>
      <c r="DF72" s="14">
        <f>CW72</f>
        <v>40</v>
      </c>
      <c r="DG72" s="15">
        <v>50</v>
      </c>
      <c r="DH72" s="7"/>
      <c r="DI72" s="21">
        <f>DI73/DJ72</f>
        <v>40</v>
      </c>
      <c r="DJ72" s="22">
        <f>CX72+DA72+DD72+DG72</f>
        <v>200</v>
      </c>
      <c r="DL72" s="14">
        <v>42</v>
      </c>
      <c r="DM72" s="15">
        <v>50</v>
      </c>
      <c r="DN72" s="7"/>
      <c r="DO72" s="14">
        <f>DL72</f>
        <v>42</v>
      </c>
      <c r="DP72" s="15">
        <v>50</v>
      </c>
      <c r="DQ72" s="7"/>
      <c r="DR72" s="14">
        <f>DL72</f>
        <v>42</v>
      </c>
      <c r="DS72" s="15">
        <v>50</v>
      </c>
      <c r="DT72" s="7"/>
      <c r="DU72" s="14">
        <f>DL72</f>
        <v>42</v>
      </c>
      <c r="DV72" s="15">
        <v>50</v>
      </c>
      <c r="DW72" s="7"/>
      <c r="DX72" s="14">
        <f>DL72</f>
        <v>42</v>
      </c>
      <c r="DY72" s="15">
        <v>50</v>
      </c>
      <c r="DZ72" s="7"/>
      <c r="EA72" s="21">
        <f>EA73/EB72</f>
        <v>42</v>
      </c>
      <c r="EB72" s="22">
        <f>DM72+DP72+DS72+DV72+DY72</f>
        <v>250</v>
      </c>
      <c r="ED72" s="14">
        <v>42</v>
      </c>
      <c r="EE72" s="15">
        <v>50</v>
      </c>
      <c r="EF72" s="7"/>
      <c r="EG72" s="14">
        <f>ED72</f>
        <v>42</v>
      </c>
      <c r="EH72" s="15">
        <v>50</v>
      </c>
      <c r="EI72" s="7"/>
      <c r="EJ72" s="14">
        <f>ED72</f>
        <v>42</v>
      </c>
      <c r="EK72" s="15">
        <v>50</v>
      </c>
      <c r="EL72" s="7"/>
      <c r="EM72" s="14">
        <f>ED72</f>
        <v>42</v>
      </c>
      <c r="EN72" s="15">
        <v>50</v>
      </c>
      <c r="EO72" s="7"/>
      <c r="EP72" s="21">
        <f>EP73/EQ72</f>
        <v>42</v>
      </c>
      <c r="EQ72" s="22">
        <f>EE72+EH72+EK72+EN72</f>
        <v>200</v>
      </c>
      <c r="ES72" s="14">
        <v>40</v>
      </c>
      <c r="ET72" s="15">
        <v>50</v>
      </c>
      <c r="EU72" s="7"/>
      <c r="EV72" s="14">
        <f>ES72</f>
        <v>40</v>
      </c>
      <c r="EW72" s="15">
        <v>50</v>
      </c>
      <c r="EX72" s="7"/>
      <c r="EY72" s="14">
        <f>ES72</f>
        <v>40</v>
      </c>
      <c r="EZ72" s="15">
        <v>50</v>
      </c>
      <c r="FA72" s="7"/>
      <c r="FB72" s="14">
        <f>ES72</f>
        <v>40</v>
      </c>
      <c r="FC72" s="15">
        <v>50</v>
      </c>
      <c r="FD72" s="7"/>
      <c r="FE72" s="14">
        <f>ES72</f>
        <v>40</v>
      </c>
      <c r="FF72" s="15">
        <v>50</v>
      </c>
      <c r="FG72" s="7"/>
      <c r="FH72" s="21">
        <f>FH73/FI72</f>
        <v>40</v>
      </c>
      <c r="FI72" s="22">
        <f>ET72+EW72+EZ72+FC72+FF72</f>
        <v>250</v>
      </c>
      <c r="FK72" s="14">
        <v>45</v>
      </c>
      <c r="FL72" s="15">
        <v>50</v>
      </c>
      <c r="FM72" s="7"/>
      <c r="FN72" s="14">
        <f>FK72</f>
        <v>45</v>
      </c>
      <c r="FO72" s="15">
        <v>50</v>
      </c>
      <c r="FP72" s="7"/>
      <c r="FQ72" s="14">
        <f>FK72</f>
        <v>45</v>
      </c>
      <c r="FR72" s="15">
        <v>50</v>
      </c>
      <c r="FS72" s="7"/>
      <c r="FT72" s="14">
        <f>FK72</f>
        <v>45</v>
      </c>
      <c r="FU72" s="15">
        <v>50</v>
      </c>
      <c r="FV72" s="7"/>
      <c r="FW72" s="21">
        <f>FW73/FX72</f>
        <v>45</v>
      </c>
      <c r="FX72" s="22">
        <f>FL72+FO72+FR72+FU72</f>
        <v>200</v>
      </c>
      <c r="FZ72" s="14">
        <v>45</v>
      </c>
      <c r="GA72" s="15">
        <v>50</v>
      </c>
      <c r="GB72" s="7"/>
      <c r="GC72" s="14">
        <f>FZ72</f>
        <v>45</v>
      </c>
      <c r="GD72" s="15">
        <v>50</v>
      </c>
      <c r="GE72" s="7"/>
      <c r="GF72" s="14">
        <f>FZ72</f>
        <v>45</v>
      </c>
      <c r="GG72" s="15">
        <v>50</v>
      </c>
      <c r="GH72" s="7"/>
      <c r="GI72" s="14">
        <f>FZ72</f>
        <v>45</v>
      </c>
      <c r="GJ72" s="15">
        <v>50</v>
      </c>
      <c r="GK72" s="7"/>
      <c r="GL72" s="21">
        <f>GL73/GM72</f>
        <v>45</v>
      </c>
      <c r="GM72" s="22">
        <f>GA72+GD72+GG72+GJ72</f>
        <v>200</v>
      </c>
      <c r="GO72" s="28"/>
    </row>
    <row r="73" spans="1:197" ht="15.75" thickBot="1">
      <c r="E73" s="101">
        <f>E72*F72</f>
        <v>0</v>
      </c>
      <c r="F73" s="102"/>
      <c r="G73" s="7"/>
      <c r="H73" s="101">
        <f>H72*I72</f>
        <v>0</v>
      </c>
      <c r="I73" s="102"/>
      <c r="J73" s="12"/>
      <c r="K73" s="101">
        <f>K72*L72</f>
        <v>0</v>
      </c>
      <c r="L73" s="102"/>
      <c r="M73" s="12"/>
      <c r="N73" s="101">
        <f>N72*O72</f>
        <v>0</v>
      </c>
      <c r="O73" s="102"/>
      <c r="P73" s="12"/>
      <c r="Q73" s="101">
        <f>Q72*R72</f>
        <v>0</v>
      </c>
      <c r="R73" s="102"/>
      <c r="S73" s="12"/>
      <c r="T73" s="106">
        <f>SUM(E73:Q73)</f>
        <v>0</v>
      </c>
      <c r="U73" s="107"/>
      <c r="W73" s="101">
        <f>W72*X72</f>
        <v>0</v>
      </c>
      <c r="X73" s="102"/>
      <c r="Y73" s="7"/>
      <c r="Z73" s="101">
        <f>Z72*AA72</f>
        <v>0</v>
      </c>
      <c r="AA73" s="102"/>
      <c r="AB73" s="12"/>
      <c r="AC73" s="101">
        <f>AC72*AD72</f>
        <v>0</v>
      </c>
      <c r="AD73" s="102"/>
      <c r="AE73" s="12"/>
      <c r="AF73" s="101">
        <f>AF72*AG72</f>
        <v>0</v>
      </c>
      <c r="AG73" s="102"/>
      <c r="AH73" s="12"/>
      <c r="AI73" s="106">
        <f>SUM(W73:AF73)</f>
        <v>0</v>
      </c>
      <c r="AJ73" s="107"/>
      <c r="AL73" s="101">
        <f>AL72*AM72</f>
        <v>1125</v>
      </c>
      <c r="AM73" s="102"/>
      <c r="AN73" s="7"/>
      <c r="AO73" s="101">
        <f>AO72*AP72</f>
        <v>1125</v>
      </c>
      <c r="AP73" s="102"/>
      <c r="AQ73" s="12"/>
      <c r="AR73" s="101">
        <f>AR72*AS72</f>
        <v>2250</v>
      </c>
      <c r="AS73" s="102"/>
      <c r="AT73" s="12"/>
      <c r="AU73" s="101">
        <f>AU72*AV72</f>
        <v>2250</v>
      </c>
      <c r="AV73" s="102"/>
      <c r="AW73" s="12"/>
      <c r="AX73" s="106">
        <f>SUM(AL73:AU73)</f>
        <v>6750</v>
      </c>
      <c r="AY73" s="107"/>
      <c r="BA73" s="101">
        <f>BA72*BB72</f>
        <v>2250</v>
      </c>
      <c r="BB73" s="102"/>
      <c r="BC73" s="7"/>
      <c r="BD73" s="101">
        <f>BD72*BE72</f>
        <v>2250</v>
      </c>
      <c r="BE73" s="102"/>
      <c r="BF73" s="12"/>
      <c r="BG73" s="101">
        <f>BG72*BH72</f>
        <v>2250</v>
      </c>
      <c r="BH73" s="102"/>
      <c r="BI73" s="12"/>
      <c r="BJ73" s="101">
        <f>BJ72*BK72</f>
        <v>2250</v>
      </c>
      <c r="BK73" s="102"/>
      <c r="BL73" s="12"/>
      <c r="BM73" s="106">
        <f>SUM(BA73:BJ73)</f>
        <v>9000</v>
      </c>
      <c r="BN73" s="107"/>
      <c r="BP73" s="101">
        <f>BP72*BQ72</f>
        <v>2100</v>
      </c>
      <c r="BQ73" s="102"/>
      <c r="BR73" s="7"/>
      <c r="BS73" s="101">
        <f>BS72*BT72</f>
        <v>2100</v>
      </c>
      <c r="BT73" s="102"/>
      <c r="BU73" s="12"/>
      <c r="BV73" s="101">
        <f>BV72*BW72</f>
        <v>2100</v>
      </c>
      <c r="BW73" s="102"/>
      <c r="BX73" s="12"/>
      <c r="BY73" s="101">
        <f>BY72*BZ72</f>
        <v>2100</v>
      </c>
      <c r="BZ73" s="102"/>
      <c r="CA73" s="12"/>
      <c r="CB73" s="101">
        <f>CB72*CC72</f>
        <v>2100</v>
      </c>
      <c r="CC73" s="102"/>
      <c r="CD73" s="12"/>
      <c r="CE73" s="106">
        <f>SUM(BP73:CB73)</f>
        <v>10500</v>
      </c>
      <c r="CF73" s="107"/>
      <c r="CH73" s="101">
        <f>CH72*CI72</f>
        <v>2000</v>
      </c>
      <c r="CI73" s="102"/>
      <c r="CJ73" s="7"/>
      <c r="CK73" s="101">
        <f>CK72*CL72</f>
        <v>2000</v>
      </c>
      <c r="CL73" s="102"/>
      <c r="CM73" s="12"/>
      <c r="CN73" s="101">
        <f>CN72*CO72</f>
        <v>2000</v>
      </c>
      <c r="CO73" s="102"/>
      <c r="CP73" s="12"/>
      <c r="CQ73" s="101">
        <f>CQ72*CR72</f>
        <v>2000</v>
      </c>
      <c r="CR73" s="102"/>
      <c r="CS73" s="12"/>
      <c r="CT73" s="106">
        <f>SUM(CH73:CQ73)</f>
        <v>8000</v>
      </c>
      <c r="CU73" s="107"/>
      <c r="CW73" s="101">
        <f>CW72*CX72</f>
        <v>2000</v>
      </c>
      <c r="CX73" s="102"/>
      <c r="CY73" s="7"/>
      <c r="CZ73" s="101">
        <f>CZ72*DA72</f>
        <v>2000</v>
      </c>
      <c r="DA73" s="102"/>
      <c r="DB73" s="12"/>
      <c r="DC73" s="101">
        <f>DC72*DD72</f>
        <v>2000</v>
      </c>
      <c r="DD73" s="102"/>
      <c r="DE73" s="12"/>
      <c r="DF73" s="101">
        <f>DF72*DG72</f>
        <v>2000</v>
      </c>
      <c r="DG73" s="102"/>
      <c r="DH73" s="12"/>
      <c r="DI73" s="106">
        <f>SUM(CW73:DF73)</f>
        <v>8000</v>
      </c>
      <c r="DJ73" s="107"/>
      <c r="DL73" s="101">
        <f>DL72*DM72</f>
        <v>2100</v>
      </c>
      <c r="DM73" s="102"/>
      <c r="DN73" s="7"/>
      <c r="DO73" s="101">
        <f>DO72*DP72</f>
        <v>2100</v>
      </c>
      <c r="DP73" s="102"/>
      <c r="DQ73" s="12"/>
      <c r="DR73" s="101">
        <f>DR72*DS72</f>
        <v>2100</v>
      </c>
      <c r="DS73" s="102"/>
      <c r="DT73" s="12"/>
      <c r="DU73" s="101">
        <f>DU72*DV72</f>
        <v>2100</v>
      </c>
      <c r="DV73" s="102"/>
      <c r="DW73" s="12"/>
      <c r="DX73" s="101">
        <f>DX72*DY72</f>
        <v>2100</v>
      </c>
      <c r="DY73" s="102"/>
      <c r="DZ73" s="12"/>
      <c r="EA73" s="106">
        <f>SUM(DL73:DX73)</f>
        <v>10500</v>
      </c>
      <c r="EB73" s="107"/>
      <c r="ED73" s="101">
        <f>ED72*EE72</f>
        <v>2100</v>
      </c>
      <c r="EE73" s="102"/>
      <c r="EF73" s="7"/>
      <c r="EG73" s="101">
        <f>EG72*EH72</f>
        <v>2100</v>
      </c>
      <c r="EH73" s="102"/>
      <c r="EI73" s="12"/>
      <c r="EJ73" s="101">
        <f>EJ72*EK72</f>
        <v>2100</v>
      </c>
      <c r="EK73" s="102"/>
      <c r="EL73" s="12"/>
      <c r="EM73" s="101">
        <f>EM72*EN72</f>
        <v>2100</v>
      </c>
      <c r="EN73" s="102"/>
      <c r="EO73" s="12"/>
      <c r="EP73" s="106">
        <f>SUM(ED73:EM73)</f>
        <v>8400</v>
      </c>
      <c r="EQ73" s="107"/>
      <c r="ES73" s="101">
        <f>ES72*ET72</f>
        <v>2000</v>
      </c>
      <c r="ET73" s="102"/>
      <c r="EU73" s="7"/>
      <c r="EV73" s="101">
        <f>EV72*EW72</f>
        <v>2000</v>
      </c>
      <c r="EW73" s="102"/>
      <c r="EX73" s="12"/>
      <c r="EY73" s="101">
        <f>EY72*EZ72</f>
        <v>2000</v>
      </c>
      <c r="EZ73" s="102"/>
      <c r="FA73" s="12"/>
      <c r="FB73" s="101">
        <f>FB72*FC72</f>
        <v>2000</v>
      </c>
      <c r="FC73" s="102"/>
      <c r="FD73" s="12"/>
      <c r="FE73" s="101">
        <f>FE72*FF72</f>
        <v>2000</v>
      </c>
      <c r="FF73" s="102"/>
      <c r="FG73" s="12"/>
      <c r="FH73" s="106">
        <f>SUM(ES73:FE73)</f>
        <v>10000</v>
      </c>
      <c r="FI73" s="107"/>
      <c r="FK73" s="101">
        <f>FK72*FL72</f>
        <v>2250</v>
      </c>
      <c r="FL73" s="102"/>
      <c r="FM73" s="7"/>
      <c r="FN73" s="101">
        <f>FN72*FO72</f>
        <v>2250</v>
      </c>
      <c r="FO73" s="102"/>
      <c r="FP73" s="12"/>
      <c r="FQ73" s="101">
        <f>FQ72*FR72</f>
        <v>2250</v>
      </c>
      <c r="FR73" s="102"/>
      <c r="FS73" s="12"/>
      <c r="FT73" s="101">
        <f>FT72*FU72</f>
        <v>2250</v>
      </c>
      <c r="FU73" s="102"/>
      <c r="FV73" s="12"/>
      <c r="FW73" s="106">
        <f>SUM(FK73:FT73)</f>
        <v>9000</v>
      </c>
      <c r="FX73" s="107"/>
      <c r="FZ73" s="101">
        <f>FZ72*GA72</f>
        <v>2250</v>
      </c>
      <c r="GA73" s="102"/>
      <c r="GB73" s="7"/>
      <c r="GC73" s="101">
        <f>GC72*GD72</f>
        <v>2250</v>
      </c>
      <c r="GD73" s="102"/>
      <c r="GE73" s="12"/>
      <c r="GF73" s="101">
        <f>GF72*GG72</f>
        <v>2250</v>
      </c>
      <c r="GG73" s="102"/>
      <c r="GH73" s="12"/>
      <c r="GI73" s="101">
        <f>GI72*GJ72</f>
        <v>2250</v>
      </c>
      <c r="GJ73" s="102"/>
      <c r="GK73" s="12"/>
      <c r="GL73" s="106">
        <f>SUM(FZ73:GI73)</f>
        <v>9000</v>
      </c>
      <c r="GM73" s="107"/>
      <c r="GO73" s="95">
        <f>T73+AI73+AX73+BM73+CE73+CT73+DI73+EA73+EP73+FH73+FW73+GL73</f>
        <v>89150</v>
      </c>
    </row>
    <row r="74" spans="1:197">
      <c r="E74" s="11"/>
      <c r="F74" s="11"/>
      <c r="G74" s="6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23"/>
      <c r="U74" s="23"/>
      <c r="W74" s="11"/>
      <c r="X74" s="11"/>
      <c r="Y74" s="6"/>
      <c r="Z74" s="11"/>
      <c r="AA74" s="11"/>
      <c r="AB74" s="11"/>
      <c r="AC74" s="11"/>
      <c r="AD74" s="11"/>
      <c r="AE74" s="11"/>
      <c r="AF74" s="11"/>
      <c r="AG74" s="11"/>
      <c r="AH74" s="11"/>
      <c r="AI74" s="23"/>
      <c r="AJ74" s="23"/>
      <c r="AL74" s="11"/>
      <c r="AM74" s="11"/>
      <c r="AN74" s="6"/>
      <c r="AO74" s="11"/>
      <c r="AP74" s="11"/>
      <c r="AQ74" s="11"/>
      <c r="AR74" s="11"/>
      <c r="AS74" s="11"/>
      <c r="AT74" s="11"/>
      <c r="AU74" s="11"/>
      <c r="AV74" s="11"/>
      <c r="AW74" s="11"/>
      <c r="AX74" s="23"/>
      <c r="AY74" s="23"/>
      <c r="BA74" s="11"/>
      <c r="BB74" s="11"/>
      <c r="BC74" s="6"/>
      <c r="BD74" s="11"/>
      <c r="BE74" s="11"/>
      <c r="BF74" s="11"/>
      <c r="BG74" s="11"/>
      <c r="BH74" s="11"/>
      <c r="BI74" s="11"/>
      <c r="BJ74" s="11"/>
      <c r="BK74" s="11"/>
      <c r="BL74" s="11"/>
      <c r="BM74" s="23"/>
      <c r="BN74" s="23"/>
      <c r="BP74" s="11"/>
      <c r="BQ74" s="11"/>
      <c r="BR74" s="6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23"/>
      <c r="CF74" s="23"/>
      <c r="CH74" s="11"/>
      <c r="CI74" s="11"/>
      <c r="CJ74" s="6"/>
      <c r="CK74" s="11"/>
      <c r="CL74" s="11"/>
      <c r="CM74" s="11"/>
      <c r="CN74" s="11"/>
      <c r="CO74" s="11"/>
      <c r="CP74" s="11"/>
      <c r="CQ74" s="11"/>
      <c r="CR74" s="11"/>
      <c r="CS74" s="11"/>
      <c r="CT74" s="23"/>
      <c r="CU74" s="23"/>
      <c r="CW74" s="11"/>
      <c r="CX74" s="11"/>
      <c r="CY74" s="6"/>
      <c r="CZ74" s="11"/>
      <c r="DA74" s="11"/>
      <c r="DB74" s="11"/>
      <c r="DC74" s="11"/>
      <c r="DD74" s="11"/>
      <c r="DE74" s="11"/>
      <c r="DF74" s="11"/>
      <c r="DG74" s="11"/>
      <c r="DH74" s="11"/>
      <c r="DI74" s="23"/>
      <c r="DJ74" s="23"/>
      <c r="DL74" s="11"/>
      <c r="DM74" s="11"/>
      <c r="DN74" s="6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23"/>
      <c r="EB74" s="23"/>
      <c r="ED74" s="11"/>
      <c r="EE74" s="11"/>
      <c r="EF74" s="6"/>
      <c r="EG74" s="11"/>
      <c r="EH74" s="11"/>
      <c r="EI74" s="11"/>
      <c r="EJ74" s="11"/>
      <c r="EK74" s="11"/>
      <c r="EL74" s="11"/>
      <c r="EM74" s="11"/>
      <c r="EN74" s="11"/>
      <c r="EO74" s="11"/>
      <c r="EP74" s="23"/>
      <c r="EQ74" s="23"/>
      <c r="ES74" s="11"/>
      <c r="ET74" s="11"/>
      <c r="EU74" s="6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23"/>
      <c r="FI74" s="23"/>
      <c r="FK74" s="11"/>
      <c r="FL74" s="11"/>
      <c r="FM74" s="6"/>
      <c r="FN74" s="11"/>
      <c r="FO74" s="11"/>
      <c r="FP74" s="11"/>
      <c r="FQ74" s="11"/>
      <c r="FR74" s="11"/>
      <c r="FS74" s="11"/>
      <c r="FT74" s="11"/>
      <c r="FU74" s="11"/>
      <c r="FV74" s="11"/>
      <c r="FW74" s="23"/>
      <c r="FX74" s="23"/>
      <c r="FZ74" s="11"/>
      <c r="GA74" s="11"/>
      <c r="GB74" s="6"/>
      <c r="GC74" s="11"/>
      <c r="GD74" s="11"/>
      <c r="GE74" s="11"/>
      <c r="GF74" s="11"/>
      <c r="GG74" s="11"/>
      <c r="GH74" s="11"/>
      <c r="GI74" s="11"/>
      <c r="GJ74" s="11"/>
      <c r="GK74" s="11"/>
      <c r="GL74" s="23"/>
      <c r="GM74" s="23"/>
      <c r="GO74" s="28" t="s">
        <v>0</v>
      </c>
    </row>
    <row r="75" spans="1:197" ht="15.75" thickBot="1">
      <c r="A75" s="1" t="s">
        <v>61</v>
      </c>
      <c r="B75" s="1" t="s">
        <v>30</v>
      </c>
      <c r="C75" s="8">
        <v>20</v>
      </c>
      <c r="E75" s="14">
        <v>40</v>
      </c>
      <c r="F75" s="15">
        <v>0</v>
      </c>
      <c r="G75" s="7"/>
      <c r="H75" s="14">
        <f>E75</f>
        <v>40</v>
      </c>
      <c r="I75" s="15">
        <v>0</v>
      </c>
      <c r="J75" s="7"/>
      <c r="K75" s="14">
        <f>E75</f>
        <v>40</v>
      </c>
      <c r="L75" s="15">
        <v>0</v>
      </c>
      <c r="M75" s="7"/>
      <c r="N75" s="14">
        <f>E75</f>
        <v>40</v>
      </c>
      <c r="O75" s="15">
        <v>0</v>
      </c>
      <c r="P75" s="7"/>
      <c r="Q75" s="14">
        <f>E75</f>
        <v>40</v>
      </c>
      <c r="R75" s="15">
        <v>0</v>
      </c>
      <c r="S75" s="7"/>
      <c r="T75" s="21" t="e">
        <f>T76/U75</f>
        <v>#DIV/0!</v>
      </c>
      <c r="U75" s="22">
        <f>F75+I75+L75+O75+R75</f>
        <v>0</v>
      </c>
      <c r="W75" s="14">
        <v>40</v>
      </c>
      <c r="X75" s="15">
        <v>0</v>
      </c>
      <c r="Y75" s="7"/>
      <c r="Z75" s="14">
        <f>W75</f>
        <v>40</v>
      </c>
      <c r="AA75" s="15">
        <v>0</v>
      </c>
      <c r="AB75" s="7"/>
      <c r="AC75" s="14">
        <f>W75</f>
        <v>40</v>
      </c>
      <c r="AD75" s="15">
        <v>0</v>
      </c>
      <c r="AE75" s="7"/>
      <c r="AF75" s="14">
        <f>W75</f>
        <v>40</v>
      </c>
      <c r="AG75" s="15">
        <v>0</v>
      </c>
      <c r="AH75" s="7"/>
      <c r="AI75" s="21" t="e">
        <f>AI76/AJ75</f>
        <v>#DIV/0!</v>
      </c>
      <c r="AJ75" s="22">
        <f>X75+AA75+AD75+AG75</f>
        <v>0</v>
      </c>
      <c r="AL75" s="14">
        <v>38</v>
      </c>
      <c r="AM75" s="15">
        <v>10</v>
      </c>
      <c r="AN75" s="7"/>
      <c r="AO75" s="14">
        <f>AL75</f>
        <v>38</v>
      </c>
      <c r="AP75" s="15">
        <v>15</v>
      </c>
      <c r="AQ75" s="7"/>
      <c r="AR75" s="14">
        <f>AL75</f>
        <v>38</v>
      </c>
      <c r="AS75" s="15">
        <v>20</v>
      </c>
      <c r="AT75" s="7"/>
      <c r="AU75" s="14">
        <f>AL75</f>
        <v>38</v>
      </c>
      <c r="AV75" s="15">
        <v>30</v>
      </c>
      <c r="AW75" s="7"/>
      <c r="AX75" s="21">
        <f>AX76/AY75</f>
        <v>38</v>
      </c>
      <c r="AY75" s="22">
        <f>AM75+AP75+AS75+AV75</f>
        <v>75</v>
      </c>
      <c r="BA75" s="14">
        <v>35</v>
      </c>
      <c r="BB75" s="15">
        <v>30</v>
      </c>
      <c r="BC75" s="7"/>
      <c r="BD75" s="14">
        <f>BA75</f>
        <v>35</v>
      </c>
      <c r="BE75" s="15">
        <v>30</v>
      </c>
      <c r="BF75" s="7"/>
      <c r="BG75" s="14">
        <f>BA75</f>
        <v>35</v>
      </c>
      <c r="BH75" s="15">
        <v>30</v>
      </c>
      <c r="BI75" s="7"/>
      <c r="BJ75" s="14">
        <f>BA75</f>
        <v>35</v>
      </c>
      <c r="BK75" s="15">
        <v>30</v>
      </c>
      <c r="BL75" s="7"/>
      <c r="BM75" s="21">
        <f>BM76/BN75</f>
        <v>35</v>
      </c>
      <c r="BN75" s="22">
        <f>BB75+BE75+BH75+BK75</f>
        <v>120</v>
      </c>
      <c r="BP75" s="14">
        <v>30</v>
      </c>
      <c r="BQ75" s="15">
        <v>30</v>
      </c>
      <c r="BR75" s="7"/>
      <c r="BS75" s="14">
        <f>BP75</f>
        <v>30</v>
      </c>
      <c r="BT75" s="15">
        <v>30</v>
      </c>
      <c r="BU75" s="7"/>
      <c r="BV75" s="14">
        <f>BP75</f>
        <v>30</v>
      </c>
      <c r="BW75" s="15">
        <v>30</v>
      </c>
      <c r="BX75" s="7"/>
      <c r="BY75" s="14">
        <f>BP75</f>
        <v>30</v>
      </c>
      <c r="BZ75" s="15">
        <v>30</v>
      </c>
      <c r="CA75" s="7"/>
      <c r="CB75" s="14">
        <f>BP75</f>
        <v>30</v>
      </c>
      <c r="CC75" s="15">
        <v>30</v>
      </c>
      <c r="CD75" s="7"/>
      <c r="CE75" s="21">
        <f>CE76/CF75</f>
        <v>30</v>
      </c>
      <c r="CF75" s="22">
        <f>BQ75+BT75+BW75+BZ75+CC75</f>
        <v>150</v>
      </c>
      <c r="CH75" s="14">
        <v>26</v>
      </c>
      <c r="CI75" s="15">
        <v>30</v>
      </c>
      <c r="CJ75" s="7"/>
      <c r="CK75" s="14">
        <f>CH75</f>
        <v>26</v>
      </c>
      <c r="CL75" s="15">
        <v>30</v>
      </c>
      <c r="CM75" s="7"/>
      <c r="CN75" s="14">
        <f>CH75</f>
        <v>26</v>
      </c>
      <c r="CO75" s="15">
        <v>30</v>
      </c>
      <c r="CP75" s="7"/>
      <c r="CQ75" s="14">
        <f>CH75</f>
        <v>26</v>
      </c>
      <c r="CR75" s="15">
        <v>30</v>
      </c>
      <c r="CS75" s="7"/>
      <c r="CT75" s="21">
        <f>CT76/CU75</f>
        <v>26</v>
      </c>
      <c r="CU75" s="22">
        <f>CI75+CL75+CO75+CR75</f>
        <v>120</v>
      </c>
      <c r="CW75" s="14">
        <v>26</v>
      </c>
      <c r="CX75" s="15">
        <v>30</v>
      </c>
      <c r="CY75" s="7"/>
      <c r="CZ75" s="14">
        <f>CW75</f>
        <v>26</v>
      </c>
      <c r="DA75" s="15">
        <v>30</v>
      </c>
      <c r="DB75" s="7"/>
      <c r="DC75" s="14">
        <f>CW75</f>
        <v>26</v>
      </c>
      <c r="DD75" s="15">
        <v>30</v>
      </c>
      <c r="DE75" s="7"/>
      <c r="DF75" s="14">
        <f>CW75</f>
        <v>26</v>
      </c>
      <c r="DG75" s="15">
        <v>30</v>
      </c>
      <c r="DH75" s="7"/>
      <c r="DI75" s="21">
        <f>DI76/DJ75</f>
        <v>26</v>
      </c>
      <c r="DJ75" s="22">
        <f>CX75+DA75+DD75+DG75</f>
        <v>120</v>
      </c>
      <c r="DL75" s="14">
        <v>28</v>
      </c>
      <c r="DM75" s="15">
        <v>30</v>
      </c>
      <c r="DN75" s="7"/>
      <c r="DO75" s="14">
        <f>DL75</f>
        <v>28</v>
      </c>
      <c r="DP75" s="15">
        <v>30</v>
      </c>
      <c r="DQ75" s="7"/>
      <c r="DR75" s="14">
        <f>DL75</f>
        <v>28</v>
      </c>
      <c r="DS75" s="15">
        <v>30</v>
      </c>
      <c r="DT75" s="7"/>
      <c r="DU75" s="14">
        <f>DL75</f>
        <v>28</v>
      </c>
      <c r="DV75" s="15">
        <v>30</v>
      </c>
      <c r="DW75" s="7"/>
      <c r="DX75" s="14">
        <f>DL75</f>
        <v>28</v>
      </c>
      <c r="DY75" s="15">
        <v>30</v>
      </c>
      <c r="DZ75" s="7"/>
      <c r="EA75" s="21">
        <f>EA76/EB75</f>
        <v>28</v>
      </c>
      <c r="EB75" s="22">
        <f>DM75+DP75+DS75+DV75+DY75</f>
        <v>150</v>
      </c>
      <c r="ED75" s="14">
        <v>28</v>
      </c>
      <c r="EE75" s="15">
        <v>30</v>
      </c>
      <c r="EF75" s="7"/>
      <c r="EG75" s="14">
        <f>ED75</f>
        <v>28</v>
      </c>
      <c r="EH75" s="15">
        <v>30</v>
      </c>
      <c r="EI75" s="7"/>
      <c r="EJ75" s="14">
        <f>ED75</f>
        <v>28</v>
      </c>
      <c r="EK75" s="15">
        <v>30</v>
      </c>
      <c r="EL75" s="7"/>
      <c r="EM75" s="14">
        <f>ED75</f>
        <v>28</v>
      </c>
      <c r="EN75" s="15">
        <v>30</v>
      </c>
      <c r="EO75" s="7"/>
      <c r="EP75" s="21">
        <f>EP76/EQ75</f>
        <v>28</v>
      </c>
      <c r="EQ75" s="22">
        <f>EE75+EH75+EK75+EN75</f>
        <v>120</v>
      </c>
      <c r="ES75" s="14">
        <v>30</v>
      </c>
      <c r="ET75" s="15">
        <v>30</v>
      </c>
      <c r="EU75" s="7"/>
      <c r="EV75" s="14">
        <f>ES75</f>
        <v>30</v>
      </c>
      <c r="EW75" s="15">
        <v>30</v>
      </c>
      <c r="EX75" s="7"/>
      <c r="EY75" s="14">
        <f>ES75</f>
        <v>30</v>
      </c>
      <c r="EZ75" s="15">
        <v>30</v>
      </c>
      <c r="FA75" s="7"/>
      <c r="FB75" s="14">
        <f>ES75</f>
        <v>30</v>
      </c>
      <c r="FC75" s="15">
        <v>30</v>
      </c>
      <c r="FD75" s="7"/>
      <c r="FE75" s="14">
        <f>ES75</f>
        <v>30</v>
      </c>
      <c r="FF75" s="15">
        <v>30</v>
      </c>
      <c r="FG75" s="7"/>
      <c r="FH75" s="21">
        <f>FH76/FI75</f>
        <v>30</v>
      </c>
      <c r="FI75" s="22">
        <f>ET75+EW75+EZ75+FC75+FF75</f>
        <v>150</v>
      </c>
      <c r="FK75" s="14">
        <v>34</v>
      </c>
      <c r="FL75" s="15">
        <v>30</v>
      </c>
      <c r="FM75" s="7"/>
      <c r="FN75" s="14">
        <f>FK75</f>
        <v>34</v>
      </c>
      <c r="FO75" s="15">
        <v>30</v>
      </c>
      <c r="FP75" s="7"/>
      <c r="FQ75" s="14">
        <f>FK75</f>
        <v>34</v>
      </c>
      <c r="FR75" s="15">
        <v>30</v>
      </c>
      <c r="FS75" s="7"/>
      <c r="FT75" s="14">
        <f>FK75</f>
        <v>34</v>
      </c>
      <c r="FU75" s="15">
        <v>30</v>
      </c>
      <c r="FV75" s="7"/>
      <c r="FW75" s="21">
        <f>FW76/FX75</f>
        <v>34</v>
      </c>
      <c r="FX75" s="22">
        <f>FL75+FO75+FR75+FU75</f>
        <v>120</v>
      </c>
      <c r="FZ75" s="14">
        <v>38</v>
      </c>
      <c r="GA75" s="15">
        <v>30</v>
      </c>
      <c r="GB75" s="7"/>
      <c r="GC75" s="14">
        <f>FZ75</f>
        <v>38</v>
      </c>
      <c r="GD75" s="15">
        <v>30</v>
      </c>
      <c r="GE75" s="7"/>
      <c r="GF75" s="14">
        <f>FZ75</f>
        <v>38</v>
      </c>
      <c r="GG75" s="15">
        <v>30</v>
      </c>
      <c r="GH75" s="7"/>
      <c r="GI75" s="14">
        <f>FZ75</f>
        <v>38</v>
      </c>
      <c r="GJ75" s="15">
        <v>30</v>
      </c>
      <c r="GK75" s="7"/>
      <c r="GL75" s="21">
        <f>GL76/GM75</f>
        <v>38</v>
      </c>
      <c r="GM75" s="22">
        <f>GA75+GD75+GG75+GJ75</f>
        <v>120</v>
      </c>
      <c r="GO75" s="28"/>
    </row>
    <row r="76" spans="1:197" ht="15.75" thickBot="1">
      <c r="E76" s="101">
        <f>E75*F75</f>
        <v>0</v>
      </c>
      <c r="F76" s="102"/>
      <c r="G76" s="7"/>
      <c r="H76" s="101">
        <f>H75*I75</f>
        <v>0</v>
      </c>
      <c r="I76" s="102"/>
      <c r="J76" s="12"/>
      <c r="K76" s="101">
        <f>K75*L75</f>
        <v>0</v>
      </c>
      <c r="L76" s="102"/>
      <c r="M76" s="12"/>
      <c r="N76" s="101">
        <f>N75*O75</f>
        <v>0</v>
      </c>
      <c r="O76" s="102"/>
      <c r="P76" s="12"/>
      <c r="Q76" s="101">
        <f>Q75*R75</f>
        <v>0</v>
      </c>
      <c r="R76" s="102"/>
      <c r="S76" s="12"/>
      <c r="T76" s="106">
        <f>SUM(E76:Q76)</f>
        <v>0</v>
      </c>
      <c r="U76" s="107"/>
      <c r="W76" s="101">
        <f>W75*X75</f>
        <v>0</v>
      </c>
      <c r="X76" s="102"/>
      <c r="Y76" s="7"/>
      <c r="Z76" s="101">
        <f>Z75*AA75</f>
        <v>0</v>
      </c>
      <c r="AA76" s="102"/>
      <c r="AB76" s="12"/>
      <c r="AC76" s="101">
        <f>AC75*AD75</f>
        <v>0</v>
      </c>
      <c r="AD76" s="102"/>
      <c r="AE76" s="12"/>
      <c r="AF76" s="101">
        <f>AF75*AG75</f>
        <v>0</v>
      </c>
      <c r="AG76" s="102"/>
      <c r="AH76" s="12"/>
      <c r="AI76" s="106">
        <f>SUM(W76:AF76)</f>
        <v>0</v>
      </c>
      <c r="AJ76" s="107"/>
      <c r="AL76" s="101">
        <f>AL75*AM75</f>
        <v>380</v>
      </c>
      <c r="AM76" s="102"/>
      <c r="AN76" s="7"/>
      <c r="AO76" s="101">
        <f>AO75*AP75</f>
        <v>570</v>
      </c>
      <c r="AP76" s="102"/>
      <c r="AQ76" s="12"/>
      <c r="AR76" s="101">
        <f>AR75*AS75</f>
        <v>760</v>
      </c>
      <c r="AS76" s="102"/>
      <c r="AT76" s="12"/>
      <c r="AU76" s="101">
        <f>AU75*AV75</f>
        <v>1140</v>
      </c>
      <c r="AV76" s="102"/>
      <c r="AW76" s="12"/>
      <c r="AX76" s="106">
        <f>SUM(AL76:AU76)</f>
        <v>2850</v>
      </c>
      <c r="AY76" s="107"/>
      <c r="BA76" s="101">
        <f>BA75*BB75</f>
        <v>1050</v>
      </c>
      <c r="BB76" s="102"/>
      <c r="BC76" s="7"/>
      <c r="BD76" s="101">
        <f>BD75*BE75</f>
        <v>1050</v>
      </c>
      <c r="BE76" s="102"/>
      <c r="BF76" s="12"/>
      <c r="BG76" s="101">
        <f>BG75*BH75</f>
        <v>1050</v>
      </c>
      <c r="BH76" s="102"/>
      <c r="BI76" s="12"/>
      <c r="BJ76" s="101">
        <f>BJ75*BK75</f>
        <v>1050</v>
      </c>
      <c r="BK76" s="102"/>
      <c r="BL76" s="12"/>
      <c r="BM76" s="106">
        <f>SUM(BA76:BJ76)</f>
        <v>4200</v>
      </c>
      <c r="BN76" s="107"/>
      <c r="BP76" s="101">
        <f>BP75*BQ75</f>
        <v>900</v>
      </c>
      <c r="BQ76" s="102"/>
      <c r="BR76" s="7"/>
      <c r="BS76" s="101">
        <f>BS75*BT75</f>
        <v>900</v>
      </c>
      <c r="BT76" s="102"/>
      <c r="BU76" s="12"/>
      <c r="BV76" s="101">
        <f>BV75*BW75</f>
        <v>900</v>
      </c>
      <c r="BW76" s="102"/>
      <c r="BX76" s="12"/>
      <c r="BY76" s="101">
        <f>BY75*BZ75</f>
        <v>900</v>
      </c>
      <c r="BZ76" s="102"/>
      <c r="CA76" s="12"/>
      <c r="CB76" s="101">
        <f>CB75*CC75</f>
        <v>900</v>
      </c>
      <c r="CC76" s="102"/>
      <c r="CD76" s="12"/>
      <c r="CE76" s="106">
        <f>SUM(BP76:CB76)</f>
        <v>4500</v>
      </c>
      <c r="CF76" s="107"/>
      <c r="CH76" s="101">
        <f>CH75*CI75</f>
        <v>780</v>
      </c>
      <c r="CI76" s="102"/>
      <c r="CJ76" s="7"/>
      <c r="CK76" s="101">
        <f>CK75*CL75</f>
        <v>780</v>
      </c>
      <c r="CL76" s="102"/>
      <c r="CM76" s="12"/>
      <c r="CN76" s="101">
        <f>CN75*CO75</f>
        <v>780</v>
      </c>
      <c r="CO76" s="102"/>
      <c r="CP76" s="12"/>
      <c r="CQ76" s="101">
        <f>CQ75*CR75</f>
        <v>780</v>
      </c>
      <c r="CR76" s="102"/>
      <c r="CS76" s="12"/>
      <c r="CT76" s="106">
        <f>SUM(CH76:CQ76)</f>
        <v>3120</v>
      </c>
      <c r="CU76" s="107"/>
      <c r="CW76" s="101">
        <f>CW75*CX75</f>
        <v>780</v>
      </c>
      <c r="CX76" s="102"/>
      <c r="CY76" s="7"/>
      <c r="CZ76" s="101">
        <f>CZ75*DA75</f>
        <v>780</v>
      </c>
      <c r="DA76" s="102"/>
      <c r="DB76" s="12"/>
      <c r="DC76" s="101">
        <f>DC75*DD75</f>
        <v>780</v>
      </c>
      <c r="DD76" s="102"/>
      <c r="DE76" s="12"/>
      <c r="DF76" s="101">
        <f>DF75*DG75</f>
        <v>780</v>
      </c>
      <c r="DG76" s="102"/>
      <c r="DH76" s="12"/>
      <c r="DI76" s="106">
        <f>SUM(CW76:DF76)</f>
        <v>3120</v>
      </c>
      <c r="DJ76" s="107"/>
      <c r="DL76" s="101">
        <f>DL75*DM75</f>
        <v>840</v>
      </c>
      <c r="DM76" s="102"/>
      <c r="DN76" s="7"/>
      <c r="DO76" s="101">
        <f>DO75*DP75</f>
        <v>840</v>
      </c>
      <c r="DP76" s="102"/>
      <c r="DQ76" s="12"/>
      <c r="DR76" s="101">
        <f>DR75*DS75</f>
        <v>840</v>
      </c>
      <c r="DS76" s="102"/>
      <c r="DT76" s="12"/>
      <c r="DU76" s="101">
        <f>DU75*DV75</f>
        <v>840</v>
      </c>
      <c r="DV76" s="102"/>
      <c r="DW76" s="12"/>
      <c r="DX76" s="101">
        <f>DX75*DY75</f>
        <v>840</v>
      </c>
      <c r="DY76" s="102"/>
      <c r="DZ76" s="12"/>
      <c r="EA76" s="106">
        <f>SUM(DL76:DX76)</f>
        <v>4200</v>
      </c>
      <c r="EB76" s="107"/>
      <c r="ED76" s="101">
        <f>ED75*EE75</f>
        <v>840</v>
      </c>
      <c r="EE76" s="102"/>
      <c r="EF76" s="7"/>
      <c r="EG76" s="101">
        <f>EG75*EH75</f>
        <v>840</v>
      </c>
      <c r="EH76" s="102"/>
      <c r="EI76" s="12"/>
      <c r="EJ76" s="101">
        <f>EJ75*EK75</f>
        <v>840</v>
      </c>
      <c r="EK76" s="102"/>
      <c r="EL76" s="12"/>
      <c r="EM76" s="101">
        <f>EM75*EN75</f>
        <v>840</v>
      </c>
      <c r="EN76" s="102"/>
      <c r="EO76" s="12"/>
      <c r="EP76" s="106">
        <f>SUM(ED76:EM76)</f>
        <v>3360</v>
      </c>
      <c r="EQ76" s="107"/>
      <c r="ES76" s="101">
        <f>ES75*ET75</f>
        <v>900</v>
      </c>
      <c r="ET76" s="102"/>
      <c r="EU76" s="7"/>
      <c r="EV76" s="101">
        <f>EV75*EW75</f>
        <v>900</v>
      </c>
      <c r="EW76" s="102"/>
      <c r="EX76" s="12"/>
      <c r="EY76" s="101">
        <f>EY75*EZ75</f>
        <v>900</v>
      </c>
      <c r="EZ76" s="102"/>
      <c r="FA76" s="12"/>
      <c r="FB76" s="101">
        <f>FB75*FC75</f>
        <v>900</v>
      </c>
      <c r="FC76" s="102"/>
      <c r="FD76" s="12"/>
      <c r="FE76" s="101">
        <f>FE75*FF75</f>
        <v>900</v>
      </c>
      <c r="FF76" s="102"/>
      <c r="FG76" s="12"/>
      <c r="FH76" s="106">
        <f>SUM(ES76:FE76)</f>
        <v>4500</v>
      </c>
      <c r="FI76" s="107"/>
      <c r="FK76" s="101">
        <f>FK75*FL75</f>
        <v>1020</v>
      </c>
      <c r="FL76" s="102"/>
      <c r="FM76" s="7"/>
      <c r="FN76" s="101">
        <f>FN75*FO75</f>
        <v>1020</v>
      </c>
      <c r="FO76" s="102"/>
      <c r="FP76" s="12"/>
      <c r="FQ76" s="101">
        <f>FQ75*FR75</f>
        <v>1020</v>
      </c>
      <c r="FR76" s="102"/>
      <c r="FS76" s="12"/>
      <c r="FT76" s="101">
        <f>FT75*FU75</f>
        <v>1020</v>
      </c>
      <c r="FU76" s="102"/>
      <c r="FV76" s="12"/>
      <c r="FW76" s="106">
        <f>SUM(FK76:FT76)</f>
        <v>4080</v>
      </c>
      <c r="FX76" s="107"/>
      <c r="FZ76" s="101">
        <f>FZ75*GA75</f>
        <v>1140</v>
      </c>
      <c r="GA76" s="102"/>
      <c r="GB76" s="7"/>
      <c r="GC76" s="101">
        <f>GC75*GD75</f>
        <v>1140</v>
      </c>
      <c r="GD76" s="102"/>
      <c r="GE76" s="12"/>
      <c r="GF76" s="101">
        <f>GF75*GG75</f>
        <v>1140</v>
      </c>
      <c r="GG76" s="102"/>
      <c r="GH76" s="12"/>
      <c r="GI76" s="101">
        <f>GI75*GJ75</f>
        <v>1140</v>
      </c>
      <c r="GJ76" s="102"/>
      <c r="GK76" s="12"/>
      <c r="GL76" s="106">
        <f>SUM(FZ76:GI76)</f>
        <v>4560</v>
      </c>
      <c r="GM76" s="107"/>
      <c r="GO76" s="95">
        <f>T76+AI76+AX76+BM76+CE76+CT76+DI76+EA76+EP76+FH76+FW76+GL76</f>
        <v>38490</v>
      </c>
    </row>
    <row r="77" spans="1:197">
      <c r="E77" s="11"/>
      <c r="F77" s="11"/>
      <c r="G77" s="6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0"/>
      <c r="U77" s="110"/>
      <c r="W77" s="11"/>
      <c r="X77" s="11"/>
      <c r="Y77" s="6"/>
      <c r="Z77" s="11"/>
      <c r="AA77" s="11"/>
      <c r="AB77" s="11"/>
      <c r="AC77" s="11"/>
      <c r="AD77" s="11"/>
      <c r="AE77" s="11"/>
      <c r="AF77" s="11"/>
      <c r="AG77" s="11"/>
      <c r="AH77" s="11"/>
      <c r="AI77" s="115"/>
      <c r="AJ77" s="115"/>
      <c r="AL77" s="11"/>
      <c r="AM77" s="11"/>
      <c r="AN77" s="6"/>
      <c r="AO77" s="11"/>
      <c r="AP77" s="11"/>
      <c r="AQ77" s="11"/>
      <c r="AR77" s="11"/>
      <c r="AS77" s="11"/>
      <c r="AT77" s="11"/>
      <c r="AU77" s="11"/>
      <c r="AV77" s="11"/>
      <c r="AW77" s="11"/>
      <c r="AX77" s="115"/>
      <c r="AY77" s="115"/>
      <c r="BA77" s="11"/>
      <c r="BB77" s="11"/>
      <c r="BC77" s="6"/>
      <c r="BD77" s="11"/>
      <c r="BE77" s="11"/>
      <c r="BF77" s="11"/>
      <c r="BG77" s="11"/>
      <c r="BH77" s="11"/>
      <c r="BI77" s="11"/>
      <c r="BJ77" s="11"/>
      <c r="BK77" s="11"/>
      <c r="BL77" s="11"/>
      <c r="BM77" s="115"/>
      <c r="BN77" s="115"/>
      <c r="BP77" s="11"/>
      <c r="BQ77" s="11"/>
      <c r="BR77" s="6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0"/>
      <c r="CF77" s="110"/>
      <c r="CH77" s="11"/>
      <c r="CI77" s="11"/>
      <c r="CJ77" s="6"/>
      <c r="CK77" s="11"/>
      <c r="CL77" s="11"/>
      <c r="CM77" s="11"/>
      <c r="CN77" s="11"/>
      <c r="CO77" s="11"/>
      <c r="CP77" s="11"/>
      <c r="CQ77" s="11"/>
      <c r="CR77" s="11"/>
      <c r="CS77" s="11"/>
      <c r="CT77" s="115"/>
      <c r="CU77" s="115"/>
      <c r="CW77" s="11"/>
      <c r="CX77" s="11"/>
      <c r="CY77" s="6"/>
      <c r="CZ77" s="11"/>
      <c r="DA77" s="11"/>
      <c r="DB77" s="11"/>
      <c r="DC77" s="11"/>
      <c r="DD77" s="11"/>
      <c r="DE77" s="11"/>
      <c r="DF77" s="11"/>
      <c r="DG77" s="11"/>
      <c r="DH77" s="11"/>
      <c r="DI77" s="115"/>
      <c r="DJ77" s="115"/>
      <c r="DL77" s="11"/>
      <c r="DM77" s="11"/>
      <c r="DN77" s="6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0"/>
      <c r="EB77" s="110"/>
      <c r="ED77" s="11"/>
      <c r="EE77" s="11"/>
      <c r="EF77" s="6"/>
      <c r="EG77" s="11"/>
      <c r="EH77" s="11"/>
      <c r="EI77" s="11"/>
      <c r="EJ77" s="11"/>
      <c r="EK77" s="11"/>
      <c r="EL77" s="11"/>
      <c r="EM77" s="11"/>
      <c r="EN77" s="11"/>
      <c r="EO77" s="11"/>
      <c r="EP77" s="115"/>
      <c r="EQ77" s="115"/>
      <c r="ES77" s="11"/>
      <c r="ET77" s="11"/>
      <c r="EU77" s="6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0"/>
      <c r="FI77" s="110"/>
      <c r="FK77" s="11"/>
      <c r="FL77" s="11"/>
      <c r="FM77" s="6"/>
      <c r="FN77" s="11"/>
      <c r="FO77" s="11"/>
      <c r="FP77" s="11"/>
      <c r="FQ77" s="11"/>
      <c r="FR77" s="11"/>
      <c r="FS77" s="11"/>
      <c r="FT77" s="11"/>
      <c r="FU77" s="11"/>
      <c r="FV77" s="11"/>
      <c r="FW77" s="115"/>
      <c r="FX77" s="115"/>
      <c r="FZ77" s="11"/>
      <c r="GA77" s="11"/>
      <c r="GB77" s="6"/>
      <c r="GC77" s="11"/>
      <c r="GD77" s="11"/>
      <c r="GE77" s="11"/>
      <c r="GF77" s="11"/>
      <c r="GG77" s="11"/>
      <c r="GH77" s="11"/>
      <c r="GI77" s="11"/>
      <c r="GJ77" s="11"/>
      <c r="GK77" s="11"/>
      <c r="GL77" s="115"/>
      <c r="GM77" s="115"/>
      <c r="GO77" s="28" t="s">
        <v>0</v>
      </c>
    </row>
    <row r="78" spans="1:197" ht="15.75" thickBot="1">
      <c r="A78" s="1" t="s">
        <v>62</v>
      </c>
      <c r="B78" s="1" t="s">
        <v>63</v>
      </c>
      <c r="C78" s="8">
        <v>50</v>
      </c>
      <c r="E78" s="14">
        <v>50</v>
      </c>
      <c r="F78" s="15">
        <v>0</v>
      </c>
      <c r="G78" s="7"/>
      <c r="H78" s="14">
        <f>E78</f>
        <v>50</v>
      </c>
      <c r="I78" s="15">
        <v>0</v>
      </c>
      <c r="J78" s="7"/>
      <c r="K78" s="14">
        <f>E78</f>
        <v>50</v>
      </c>
      <c r="L78" s="15">
        <v>0</v>
      </c>
      <c r="M78" s="7"/>
      <c r="N78" s="14">
        <f>E78</f>
        <v>50</v>
      </c>
      <c r="O78" s="15">
        <v>0</v>
      </c>
      <c r="P78" s="7"/>
      <c r="Q78" s="14">
        <f>E78</f>
        <v>50</v>
      </c>
      <c r="R78" s="15">
        <v>0</v>
      </c>
      <c r="S78" s="7"/>
      <c r="T78" s="21" t="e">
        <f>T79/U78</f>
        <v>#DIV/0!</v>
      </c>
      <c r="U78" s="22">
        <f>F78+I78+L78+O78+R78</f>
        <v>0</v>
      </c>
      <c r="W78" s="14">
        <v>50</v>
      </c>
      <c r="X78" s="15">
        <v>0</v>
      </c>
      <c r="Y78" s="7"/>
      <c r="Z78" s="14">
        <f>W78</f>
        <v>50</v>
      </c>
      <c r="AA78" s="15">
        <v>0</v>
      </c>
      <c r="AB78" s="7"/>
      <c r="AC78" s="14">
        <f>W78</f>
        <v>50</v>
      </c>
      <c r="AD78" s="15">
        <v>0</v>
      </c>
      <c r="AE78" s="7"/>
      <c r="AF78" s="14">
        <f>W78</f>
        <v>50</v>
      </c>
      <c r="AG78" s="15">
        <v>0</v>
      </c>
      <c r="AH78" s="7"/>
      <c r="AI78" s="21" t="e">
        <f>AI79/AJ78</f>
        <v>#DIV/0!</v>
      </c>
      <c r="AJ78" s="22">
        <f>X78+AA78+AD78+AG78</f>
        <v>0</v>
      </c>
      <c r="AL78" s="14">
        <v>50</v>
      </c>
      <c r="AM78" s="15">
        <v>25</v>
      </c>
      <c r="AN78" s="7"/>
      <c r="AO78" s="14">
        <f>AL78</f>
        <v>50</v>
      </c>
      <c r="AP78" s="15">
        <v>25</v>
      </c>
      <c r="AQ78" s="7"/>
      <c r="AR78" s="14">
        <f>AL78</f>
        <v>50</v>
      </c>
      <c r="AS78" s="15">
        <v>50</v>
      </c>
      <c r="AT78" s="7"/>
      <c r="AU78" s="14">
        <f>AL78</f>
        <v>50</v>
      </c>
      <c r="AV78" s="15">
        <v>50</v>
      </c>
      <c r="AW78" s="7"/>
      <c r="AX78" s="21">
        <f>AX79/AY78</f>
        <v>50</v>
      </c>
      <c r="AY78" s="22">
        <f>AM78+AP78+AS78+AV78</f>
        <v>150</v>
      </c>
      <c r="BA78" s="14">
        <v>45</v>
      </c>
      <c r="BB78" s="15">
        <v>60</v>
      </c>
      <c r="BC78" s="7"/>
      <c r="BD78" s="14">
        <f>BA78</f>
        <v>45</v>
      </c>
      <c r="BE78" s="15">
        <v>60</v>
      </c>
      <c r="BF78" s="7"/>
      <c r="BG78" s="14">
        <f>BA78</f>
        <v>45</v>
      </c>
      <c r="BH78" s="15">
        <v>60</v>
      </c>
      <c r="BI78" s="7"/>
      <c r="BJ78" s="14">
        <f>BA78</f>
        <v>45</v>
      </c>
      <c r="BK78" s="15">
        <v>60</v>
      </c>
      <c r="BL78" s="7"/>
      <c r="BM78" s="21">
        <f>BM79/BN78</f>
        <v>45</v>
      </c>
      <c r="BN78" s="22">
        <f>BB78+BE78+BH78+BK78</f>
        <v>240</v>
      </c>
      <c r="BP78" s="14">
        <v>45</v>
      </c>
      <c r="BQ78" s="15">
        <v>75</v>
      </c>
      <c r="BR78" s="7"/>
      <c r="BS78" s="14">
        <f>BP78</f>
        <v>45</v>
      </c>
      <c r="BT78" s="15">
        <v>75</v>
      </c>
      <c r="BU78" s="7"/>
      <c r="BV78" s="14">
        <f>BP78</f>
        <v>45</v>
      </c>
      <c r="BW78" s="15">
        <v>75</v>
      </c>
      <c r="BX78" s="7"/>
      <c r="BY78" s="14">
        <f>BP78</f>
        <v>45</v>
      </c>
      <c r="BZ78" s="15">
        <v>75</v>
      </c>
      <c r="CA78" s="7"/>
      <c r="CB78" s="14">
        <f>BP78</f>
        <v>45</v>
      </c>
      <c r="CC78" s="15">
        <v>75</v>
      </c>
      <c r="CD78" s="7"/>
      <c r="CE78" s="21">
        <f>CE79/CF78</f>
        <v>45</v>
      </c>
      <c r="CF78" s="22">
        <f>BQ78+BT78+BW78+BZ78+CC78</f>
        <v>375</v>
      </c>
      <c r="CH78" s="14">
        <v>45</v>
      </c>
      <c r="CI78" s="15">
        <v>75</v>
      </c>
      <c r="CJ78" s="7"/>
      <c r="CK78" s="14">
        <f>CH78</f>
        <v>45</v>
      </c>
      <c r="CL78" s="15">
        <v>75</v>
      </c>
      <c r="CM78" s="7"/>
      <c r="CN78" s="14">
        <f>CH78</f>
        <v>45</v>
      </c>
      <c r="CO78" s="15">
        <v>75</v>
      </c>
      <c r="CP78" s="7"/>
      <c r="CQ78" s="14">
        <f>CH78</f>
        <v>45</v>
      </c>
      <c r="CR78" s="15">
        <v>75</v>
      </c>
      <c r="CS78" s="7"/>
      <c r="CT78" s="21">
        <f>CT79/CU78</f>
        <v>45</v>
      </c>
      <c r="CU78" s="22">
        <f>CI78+CL78+CO78+CR78</f>
        <v>300</v>
      </c>
      <c r="CW78" s="14">
        <v>40</v>
      </c>
      <c r="CX78" s="15">
        <v>100</v>
      </c>
      <c r="CY78" s="7"/>
      <c r="CZ78" s="14">
        <f>CW78</f>
        <v>40</v>
      </c>
      <c r="DA78" s="15">
        <v>100</v>
      </c>
      <c r="DB78" s="7"/>
      <c r="DC78" s="14">
        <f>CW78</f>
        <v>40</v>
      </c>
      <c r="DD78" s="15">
        <v>100</v>
      </c>
      <c r="DE78" s="7"/>
      <c r="DF78" s="14">
        <f>CW78</f>
        <v>40</v>
      </c>
      <c r="DG78" s="15">
        <v>100</v>
      </c>
      <c r="DH78" s="7"/>
      <c r="DI78" s="21">
        <f>DI79/DJ78</f>
        <v>40</v>
      </c>
      <c r="DJ78" s="22">
        <f>CX78+DA78+DD78+DG78</f>
        <v>400</v>
      </c>
      <c r="DL78" s="14">
        <v>40</v>
      </c>
      <c r="DM78" s="15">
        <v>100</v>
      </c>
      <c r="DN78" s="7"/>
      <c r="DO78" s="14">
        <f>DL78</f>
        <v>40</v>
      </c>
      <c r="DP78" s="15">
        <v>100</v>
      </c>
      <c r="DQ78" s="7"/>
      <c r="DR78" s="14">
        <f>DL78</f>
        <v>40</v>
      </c>
      <c r="DS78" s="15">
        <v>100</v>
      </c>
      <c r="DT78" s="7"/>
      <c r="DU78" s="14">
        <f>DL78</f>
        <v>40</v>
      </c>
      <c r="DV78" s="15">
        <v>100</v>
      </c>
      <c r="DW78" s="7"/>
      <c r="DX78" s="14">
        <f>DL78</f>
        <v>40</v>
      </c>
      <c r="DY78" s="15">
        <v>100</v>
      </c>
      <c r="DZ78" s="7"/>
      <c r="EA78" s="21">
        <f>EA79/EB78</f>
        <v>40</v>
      </c>
      <c r="EB78" s="22">
        <f>DM78+DP78+DS78+DV78+DY78</f>
        <v>500</v>
      </c>
      <c r="ED78" s="14">
        <v>40</v>
      </c>
      <c r="EE78" s="15">
        <v>0</v>
      </c>
      <c r="EF78" s="7"/>
      <c r="EG78" s="14">
        <f>ED78</f>
        <v>40</v>
      </c>
      <c r="EH78" s="15">
        <v>0</v>
      </c>
      <c r="EI78" s="7"/>
      <c r="EJ78" s="14">
        <f>ED78</f>
        <v>40</v>
      </c>
      <c r="EK78" s="15">
        <v>0</v>
      </c>
      <c r="EL78" s="7"/>
      <c r="EM78" s="14">
        <f>ED78</f>
        <v>40</v>
      </c>
      <c r="EN78" s="15">
        <v>0</v>
      </c>
      <c r="EO78" s="7"/>
      <c r="EP78" s="21" t="e">
        <f>EP79/EQ78</f>
        <v>#DIV/0!</v>
      </c>
      <c r="EQ78" s="22">
        <f>EE78+EH78+EK78+EN78</f>
        <v>0</v>
      </c>
      <c r="ES78" s="14">
        <v>40</v>
      </c>
      <c r="ET78" s="15">
        <v>0</v>
      </c>
      <c r="EU78" s="7"/>
      <c r="EV78" s="14">
        <f>ES78</f>
        <v>40</v>
      </c>
      <c r="EW78" s="15">
        <v>0</v>
      </c>
      <c r="EX78" s="7"/>
      <c r="EY78" s="14">
        <f>ES78</f>
        <v>40</v>
      </c>
      <c r="EZ78" s="15">
        <v>0</v>
      </c>
      <c r="FA78" s="7"/>
      <c r="FB78" s="14">
        <f>ES78</f>
        <v>40</v>
      </c>
      <c r="FC78" s="15">
        <v>0</v>
      </c>
      <c r="FD78" s="7"/>
      <c r="FE78" s="14">
        <f>ES78</f>
        <v>40</v>
      </c>
      <c r="FF78" s="15">
        <v>0</v>
      </c>
      <c r="FG78" s="7"/>
      <c r="FH78" s="21" t="e">
        <f>FH79/FI78</f>
        <v>#DIV/0!</v>
      </c>
      <c r="FI78" s="22">
        <f>FF780</f>
        <v>0</v>
      </c>
      <c r="FK78" s="14">
        <v>40</v>
      </c>
      <c r="FL78" s="15">
        <v>0</v>
      </c>
      <c r="FM78" s="7"/>
      <c r="FN78" s="14">
        <f>FK78</f>
        <v>40</v>
      </c>
      <c r="FO78" s="15">
        <v>0</v>
      </c>
      <c r="FP78" s="7"/>
      <c r="FQ78" s="14">
        <f>FK78</f>
        <v>40</v>
      </c>
      <c r="FR78" s="15">
        <v>0</v>
      </c>
      <c r="FS78" s="7"/>
      <c r="FT78" s="14">
        <f>FK78</f>
        <v>40</v>
      </c>
      <c r="FU78" s="15">
        <v>0</v>
      </c>
      <c r="FV78" s="7"/>
      <c r="FW78" s="21" t="e">
        <f>FW79/FX78</f>
        <v>#DIV/0!</v>
      </c>
      <c r="FX78" s="22">
        <f>FL78+FO78+FR78+FU78</f>
        <v>0</v>
      </c>
      <c r="FZ78" s="14">
        <v>40</v>
      </c>
      <c r="GA78" s="15">
        <v>0</v>
      </c>
      <c r="GB78" s="7"/>
      <c r="GC78" s="14">
        <f>FZ78</f>
        <v>40</v>
      </c>
      <c r="GD78" s="15">
        <v>0</v>
      </c>
      <c r="GE78" s="7"/>
      <c r="GF78" s="14">
        <f>FZ78</f>
        <v>40</v>
      </c>
      <c r="GG78" s="15">
        <v>0</v>
      </c>
      <c r="GH78" s="7"/>
      <c r="GI78" s="14">
        <f>FZ78</f>
        <v>40</v>
      </c>
      <c r="GJ78" s="15">
        <v>0</v>
      </c>
      <c r="GK78" s="7"/>
      <c r="GL78" s="21" t="e">
        <f>GL79/GM78</f>
        <v>#DIV/0!</v>
      </c>
      <c r="GM78" s="22">
        <f>GA78+GD78+GG78+GJ78</f>
        <v>0</v>
      </c>
      <c r="GO78" s="28"/>
    </row>
    <row r="79" spans="1:197" ht="15.75" thickBot="1">
      <c r="E79" s="101">
        <f>E78*F78</f>
        <v>0</v>
      </c>
      <c r="F79" s="102"/>
      <c r="G79" s="7"/>
      <c r="H79" s="101">
        <f>H78*I78</f>
        <v>0</v>
      </c>
      <c r="I79" s="102"/>
      <c r="J79" s="12"/>
      <c r="K79" s="101">
        <f>K78*L78</f>
        <v>0</v>
      </c>
      <c r="L79" s="102"/>
      <c r="M79" s="12"/>
      <c r="N79" s="101">
        <f>N78*O78</f>
        <v>0</v>
      </c>
      <c r="O79" s="102"/>
      <c r="P79" s="12"/>
      <c r="Q79" s="101">
        <f>Q78*R78</f>
        <v>0</v>
      </c>
      <c r="R79" s="102"/>
      <c r="S79" s="12"/>
      <c r="T79" s="106">
        <f>SUM(E79:Q79)</f>
        <v>0</v>
      </c>
      <c r="U79" s="107"/>
      <c r="W79" s="101">
        <f>W78*X78</f>
        <v>0</v>
      </c>
      <c r="X79" s="102"/>
      <c r="Y79" s="7"/>
      <c r="Z79" s="101">
        <f>Z78*AA78</f>
        <v>0</v>
      </c>
      <c r="AA79" s="102"/>
      <c r="AB79" s="12"/>
      <c r="AC79" s="101">
        <f>AC78*AD78</f>
        <v>0</v>
      </c>
      <c r="AD79" s="102"/>
      <c r="AE79" s="12"/>
      <c r="AF79" s="101">
        <f>AF78*AG78</f>
        <v>0</v>
      </c>
      <c r="AG79" s="102"/>
      <c r="AH79" s="12"/>
      <c r="AI79" s="106">
        <f>SUM(W79:AF79)</f>
        <v>0</v>
      </c>
      <c r="AJ79" s="107"/>
      <c r="AL79" s="101">
        <f>AL78*AM78</f>
        <v>1250</v>
      </c>
      <c r="AM79" s="102"/>
      <c r="AN79" s="7"/>
      <c r="AO79" s="101">
        <f>AO78*AP78</f>
        <v>1250</v>
      </c>
      <c r="AP79" s="102"/>
      <c r="AQ79" s="12"/>
      <c r="AR79" s="101">
        <f>AR78*AS78</f>
        <v>2500</v>
      </c>
      <c r="AS79" s="102"/>
      <c r="AT79" s="12"/>
      <c r="AU79" s="101">
        <f>AU78*AV78</f>
        <v>2500</v>
      </c>
      <c r="AV79" s="102"/>
      <c r="AW79" s="12"/>
      <c r="AX79" s="106">
        <f>SUM(AL79:AU79)</f>
        <v>7500</v>
      </c>
      <c r="AY79" s="107"/>
      <c r="BA79" s="101">
        <f>BA78*BB78</f>
        <v>2700</v>
      </c>
      <c r="BB79" s="102"/>
      <c r="BC79" s="7"/>
      <c r="BD79" s="101">
        <f>BD78*BE78</f>
        <v>2700</v>
      </c>
      <c r="BE79" s="102"/>
      <c r="BF79" s="12"/>
      <c r="BG79" s="101">
        <f>BG78*BH78</f>
        <v>2700</v>
      </c>
      <c r="BH79" s="102"/>
      <c r="BI79" s="12"/>
      <c r="BJ79" s="101">
        <f>BJ78*BK78</f>
        <v>2700</v>
      </c>
      <c r="BK79" s="102"/>
      <c r="BL79" s="12"/>
      <c r="BM79" s="106">
        <f>SUM(BA79:BJ79)</f>
        <v>10800</v>
      </c>
      <c r="BN79" s="107"/>
      <c r="BP79" s="101">
        <f>BP78*BQ78</f>
        <v>3375</v>
      </c>
      <c r="BQ79" s="102"/>
      <c r="BR79" s="7"/>
      <c r="BS79" s="101">
        <f>BS78*BT78</f>
        <v>3375</v>
      </c>
      <c r="BT79" s="102"/>
      <c r="BU79" s="12"/>
      <c r="BV79" s="101">
        <f>BV78*BW78</f>
        <v>3375</v>
      </c>
      <c r="BW79" s="102"/>
      <c r="BX79" s="12"/>
      <c r="BY79" s="101">
        <f>BY78*BZ78</f>
        <v>3375</v>
      </c>
      <c r="BZ79" s="102"/>
      <c r="CA79" s="12"/>
      <c r="CB79" s="101">
        <f>CB78*CC78</f>
        <v>3375</v>
      </c>
      <c r="CC79" s="102"/>
      <c r="CD79" s="12"/>
      <c r="CE79" s="106">
        <f>SUM(BP79:CB79)</f>
        <v>16875</v>
      </c>
      <c r="CF79" s="107"/>
      <c r="CH79" s="101">
        <f>CH78*CI78</f>
        <v>3375</v>
      </c>
      <c r="CI79" s="102"/>
      <c r="CJ79" s="7"/>
      <c r="CK79" s="101">
        <f>CK78*CL78</f>
        <v>3375</v>
      </c>
      <c r="CL79" s="102"/>
      <c r="CM79" s="12"/>
      <c r="CN79" s="101">
        <f>CN78*CO78</f>
        <v>3375</v>
      </c>
      <c r="CO79" s="102"/>
      <c r="CP79" s="12"/>
      <c r="CQ79" s="101">
        <f>CQ78*CR78</f>
        <v>3375</v>
      </c>
      <c r="CR79" s="102"/>
      <c r="CS79" s="12"/>
      <c r="CT79" s="106">
        <f>SUM(CH79:CQ79)</f>
        <v>13500</v>
      </c>
      <c r="CU79" s="107"/>
      <c r="CW79" s="101">
        <f>CW78*CX78</f>
        <v>4000</v>
      </c>
      <c r="CX79" s="102"/>
      <c r="CY79" s="7"/>
      <c r="CZ79" s="101">
        <f>CZ78*DA78</f>
        <v>4000</v>
      </c>
      <c r="DA79" s="102"/>
      <c r="DB79" s="12"/>
      <c r="DC79" s="101">
        <f>DC78*DD78</f>
        <v>4000</v>
      </c>
      <c r="DD79" s="102"/>
      <c r="DE79" s="12"/>
      <c r="DF79" s="101">
        <f>DF78*DG78</f>
        <v>4000</v>
      </c>
      <c r="DG79" s="102"/>
      <c r="DH79" s="12"/>
      <c r="DI79" s="106">
        <f>SUM(CW79:DF79)</f>
        <v>16000</v>
      </c>
      <c r="DJ79" s="107"/>
      <c r="DL79" s="101">
        <f>DL78*DM78</f>
        <v>4000</v>
      </c>
      <c r="DM79" s="102"/>
      <c r="DN79" s="7"/>
      <c r="DO79" s="101">
        <f>DO78*DP78</f>
        <v>4000</v>
      </c>
      <c r="DP79" s="102"/>
      <c r="DQ79" s="12"/>
      <c r="DR79" s="101">
        <f>DR78*DS78</f>
        <v>4000</v>
      </c>
      <c r="DS79" s="102"/>
      <c r="DT79" s="12"/>
      <c r="DU79" s="101">
        <f>DU78*DV78</f>
        <v>4000</v>
      </c>
      <c r="DV79" s="102"/>
      <c r="DW79" s="12"/>
      <c r="DX79" s="101">
        <f>DX78*DY78</f>
        <v>4000</v>
      </c>
      <c r="DY79" s="102"/>
      <c r="DZ79" s="12"/>
      <c r="EA79" s="106">
        <f>SUM(DL79:DX79)</f>
        <v>20000</v>
      </c>
      <c r="EB79" s="107"/>
      <c r="ED79" s="101">
        <f>ED78*EE78</f>
        <v>0</v>
      </c>
      <c r="EE79" s="102"/>
      <c r="EF79" s="7"/>
      <c r="EG79" s="101">
        <f>EG78*EH78</f>
        <v>0</v>
      </c>
      <c r="EH79" s="102"/>
      <c r="EI79" s="12"/>
      <c r="EJ79" s="101">
        <f>EJ78*EK78</f>
        <v>0</v>
      </c>
      <c r="EK79" s="102"/>
      <c r="EL79" s="12"/>
      <c r="EM79" s="101">
        <f>EM78*EN78</f>
        <v>0</v>
      </c>
      <c r="EN79" s="102"/>
      <c r="EO79" s="12"/>
      <c r="EP79" s="106">
        <f>SUM(ED79:EM79)</f>
        <v>0</v>
      </c>
      <c r="EQ79" s="107"/>
      <c r="ES79" s="101">
        <f>ES78*ET78</f>
        <v>0</v>
      </c>
      <c r="ET79" s="102"/>
      <c r="EU79" s="7"/>
      <c r="EV79" s="101">
        <f>EV78*EW78</f>
        <v>0</v>
      </c>
      <c r="EW79" s="102"/>
      <c r="EX79" s="12"/>
      <c r="EY79" s="101">
        <f>EY78*EZ78</f>
        <v>0</v>
      </c>
      <c r="EZ79" s="102"/>
      <c r="FA79" s="12"/>
      <c r="FB79" s="101">
        <f>FB78*FC78</f>
        <v>0</v>
      </c>
      <c r="FC79" s="102"/>
      <c r="FD79" s="12"/>
      <c r="FE79" s="101">
        <f>FE78*FF78</f>
        <v>0</v>
      </c>
      <c r="FF79" s="102"/>
      <c r="FG79" s="12"/>
      <c r="FH79" s="106">
        <f>SUM(ES79:FE79)</f>
        <v>0</v>
      </c>
      <c r="FI79" s="107"/>
      <c r="FK79" s="101">
        <f>FK78*FL78</f>
        <v>0</v>
      </c>
      <c r="FL79" s="102"/>
      <c r="FM79" s="7"/>
      <c r="FN79" s="101">
        <f>FN78*FO78</f>
        <v>0</v>
      </c>
      <c r="FO79" s="102"/>
      <c r="FP79" s="12"/>
      <c r="FQ79" s="101">
        <f>FQ78*FR78</f>
        <v>0</v>
      </c>
      <c r="FR79" s="102"/>
      <c r="FS79" s="12"/>
      <c r="FT79" s="101">
        <f>FT78*FU78</f>
        <v>0</v>
      </c>
      <c r="FU79" s="102"/>
      <c r="FV79" s="12"/>
      <c r="FW79" s="106">
        <f>SUM(FK79:FT79)</f>
        <v>0</v>
      </c>
      <c r="FX79" s="107"/>
      <c r="FZ79" s="101">
        <f>FZ78*GA78</f>
        <v>0</v>
      </c>
      <c r="GA79" s="102"/>
      <c r="GB79" s="7"/>
      <c r="GC79" s="101">
        <f>GC78*GD78</f>
        <v>0</v>
      </c>
      <c r="GD79" s="102"/>
      <c r="GE79" s="12"/>
      <c r="GF79" s="101">
        <f>GF78*GG78</f>
        <v>0</v>
      </c>
      <c r="GG79" s="102"/>
      <c r="GH79" s="12"/>
      <c r="GI79" s="101">
        <f>GI78*GJ78</f>
        <v>0</v>
      </c>
      <c r="GJ79" s="102"/>
      <c r="GK79" s="12"/>
      <c r="GL79" s="106">
        <f>SUM(FZ79:GI79)</f>
        <v>0</v>
      </c>
      <c r="GM79" s="107"/>
      <c r="GO79" s="95">
        <f>T79+AI79+AX79+BM79+CE79+CT79+DI79+EA79+EP79+FH79+FW79+GL79</f>
        <v>84675</v>
      </c>
    </row>
    <row r="80" spans="1:197">
      <c r="E80" s="11"/>
      <c r="F80" s="11"/>
      <c r="G80" s="6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23"/>
      <c r="U80" s="23"/>
      <c r="W80" s="11"/>
      <c r="X80" s="11"/>
      <c r="Y80" s="6"/>
      <c r="Z80" s="11"/>
      <c r="AA80" s="11"/>
      <c r="AB80" s="11"/>
      <c r="AC80" s="11"/>
      <c r="AD80" s="11"/>
      <c r="AE80" s="11"/>
      <c r="AF80" s="11"/>
      <c r="AG80" s="11"/>
      <c r="AH80" s="11"/>
      <c r="AI80" s="23"/>
      <c r="AJ80" s="23"/>
      <c r="AL80" s="11"/>
      <c r="AM80" s="11"/>
      <c r="AN80" s="6"/>
      <c r="AO80" s="11"/>
      <c r="AP80" s="11"/>
      <c r="AQ80" s="11"/>
      <c r="AR80" s="11"/>
      <c r="AS80" s="11"/>
      <c r="AT80" s="11"/>
      <c r="AU80" s="11"/>
      <c r="AV80" s="11"/>
      <c r="AW80" s="11"/>
      <c r="AX80" s="23"/>
      <c r="AY80" s="23"/>
      <c r="BA80" s="11"/>
      <c r="BB80" s="11"/>
      <c r="BC80" s="6"/>
      <c r="BD80" s="11"/>
      <c r="BE80" s="11"/>
      <c r="BF80" s="11"/>
      <c r="BG80" s="11"/>
      <c r="BH80" s="11"/>
      <c r="BI80" s="11"/>
      <c r="BJ80" s="11"/>
      <c r="BK80" s="11"/>
      <c r="BL80" s="11"/>
      <c r="BM80" s="23"/>
      <c r="BN80" s="23"/>
      <c r="BP80" s="11"/>
      <c r="BQ80" s="11"/>
      <c r="BR80" s="6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23"/>
      <c r="CF80" s="23"/>
      <c r="CH80" s="11"/>
      <c r="CI80" s="11"/>
      <c r="CJ80" s="6"/>
      <c r="CK80" s="11"/>
      <c r="CL80" s="11"/>
      <c r="CM80" s="11"/>
      <c r="CN80" s="11"/>
      <c r="CO80" s="11"/>
      <c r="CP80" s="11"/>
      <c r="CQ80" s="11"/>
      <c r="CR80" s="11"/>
      <c r="CS80" s="11"/>
      <c r="CT80" s="23"/>
      <c r="CU80" s="23"/>
      <c r="CW80" s="11"/>
      <c r="CX80" s="11"/>
      <c r="CY80" s="6"/>
      <c r="CZ80" s="11"/>
      <c r="DA80" s="11"/>
      <c r="DB80" s="11"/>
      <c r="DC80" s="11"/>
      <c r="DD80" s="11"/>
      <c r="DE80" s="11"/>
      <c r="DF80" s="11"/>
      <c r="DG80" s="11"/>
      <c r="DH80" s="11"/>
      <c r="DI80" s="23"/>
      <c r="DJ80" s="23"/>
      <c r="DL80" s="11"/>
      <c r="DM80" s="11"/>
      <c r="DN80" s="6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23"/>
      <c r="EB80" s="23"/>
      <c r="ED80" s="11"/>
      <c r="EE80" s="11"/>
      <c r="EF80" s="6"/>
      <c r="EG80" s="11"/>
      <c r="EH80" s="11"/>
      <c r="EI80" s="11"/>
      <c r="EJ80" s="11"/>
      <c r="EK80" s="11"/>
      <c r="EL80" s="11"/>
      <c r="EM80" s="11"/>
      <c r="EN80" s="11"/>
      <c r="EO80" s="11"/>
      <c r="EP80" s="23"/>
      <c r="EQ80" s="23"/>
      <c r="ES80" s="11"/>
      <c r="ET80" s="11"/>
      <c r="EU80" s="6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23"/>
      <c r="FI80" s="23"/>
      <c r="FK80" s="11"/>
      <c r="FL80" s="11"/>
      <c r="FM80" s="6"/>
      <c r="FN80" s="11"/>
      <c r="FO80" s="11"/>
      <c r="FP80" s="11"/>
      <c r="FQ80" s="11"/>
      <c r="FR80" s="11"/>
      <c r="FS80" s="11"/>
      <c r="FT80" s="11"/>
      <c r="FU80" s="11"/>
      <c r="FV80" s="11"/>
      <c r="FW80" s="23"/>
      <c r="FX80" s="23"/>
      <c r="FZ80" s="11"/>
      <c r="GA80" s="11"/>
      <c r="GB80" s="6"/>
      <c r="GC80" s="11"/>
      <c r="GD80" s="11"/>
      <c r="GE80" s="11"/>
      <c r="GF80" s="11"/>
      <c r="GG80" s="11"/>
      <c r="GH80" s="11"/>
      <c r="GI80" s="11"/>
      <c r="GJ80" s="11"/>
      <c r="GK80" s="11"/>
      <c r="GL80" s="23"/>
      <c r="GM80" s="23"/>
      <c r="GO80" s="28" t="s">
        <v>0</v>
      </c>
    </row>
    <row r="81" spans="1:197" ht="15.75" thickBot="1">
      <c r="A81" s="1" t="s">
        <v>64</v>
      </c>
      <c r="B81" s="1" t="s">
        <v>63</v>
      </c>
      <c r="C81" s="8">
        <v>50</v>
      </c>
      <c r="E81" s="14">
        <v>38</v>
      </c>
      <c r="F81" s="15">
        <v>0</v>
      </c>
      <c r="G81" s="7"/>
      <c r="H81" s="14">
        <f>E81</f>
        <v>38</v>
      </c>
      <c r="I81" s="15">
        <v>0</v>
      </c>
      <c r="J81" s="7"/>
      <c r="K81" s="14">
        <f>E81</f>
        <v>38</v>
      </c>
      <c r="L81" s="15">
        <v>0</v>
      </c>
      <c r="M81" s="7"/>
      <c r="N81" s="14">
        <f>E81</f>
        <v>38</v>
      </c>
      <c r="O81" s="15">
        <v>0</v>
      </c>
      <c r="P81" s="7"/>
      <c r="Q81" s="14">
        <f>E81</f>
        <v>38</v>
      </c>
      <c r="R81" s="15">
        <v>0</v>
      </c>
      <c r="S81" s="7"/>
      <c r="T81" s="21" t="e">
        <f>T82/U81</f>
        <v>#DIV/0!</v>
      </c>
      <c r="U81" s="22">
        <f>F81+I81+L81+O81+R81</f>
        <v>0</v>
      </c>
      <c r="W81" s="14">
        <v>38</v>
      </c>
      <c r="X81" s="15">
        <v>0</v>
      </c>
      <c r="Y81" s="7"/>
      <c r="Z81" s="14">
        <f>W81</f>
        <v>38</v>
      </c>
      <c r="AA81" s="15">
        <v>0</v>
      </c>
      <c r="AB81" s="7"/>
      <c r="AC81" s="14">
        <f>W81</f>
        <v>38</v>
      </c>
      <c r="AD81" s="15">
        <v>0</v>
      </c>
      <c r="AE81" s="7"/>
      <c r="AF81" s="14">
        <f>W81</f>
        <v>38</v>
      </c>
      <c r="AG81" s="15">
        <v>0</v>
      </c>
      <c r="AH81" s="7"/>
      <c r="AI81" s="21" t="e">
        <f>AI82/AJ81</f>
        <v>#DIV/0!</v>
      </c>
      <c r="AJ81" s="22">
        <f>X81+AA81+AD81+AG81</f>
        <v>0</v>
      </c>
      <c r="AL81" s="14">
        <v>38</v>
      </c>
      <c r="AM81" s="15">
        <v>0</v>
      </c>
      <c r="AN81" s="7"/>
      <c r="AO81" s="14">
        <f>AL81</f>
        <v>38</v>
      </c>
      <c r="AP81" s="15">
        <v>0</v>
      </c>
      <c r="AQ81" s="7"/>
      <c r="AR81" s="14">
        <f>AL81</f>
        <v>38</v>
      </c>
      <c r="AS81" s="15">
        <v>0</v>
      </c>
      <c r="AT81" s="7"/>
      <c r="AU81" s="14">
        <f>AL81</f>
        <v>38</v>
      </c>
      <c r="AV81" s="15">
        <v>0</v>
      </c>
      <c r="AW81" s="7"/>
      <c r="AX81" s="21" t="e">
        <f>AX82/AY81</f>
        <v>#DIV/0!</v>
      </c>
      <c r="AY81" s="22">
        <f>AM81+AP81+AS81+AV81</f>
        <v>0</v>
      </c>
      <c r="BA81" s="14">
        <v>39</v>
      </c>
      <c r="BB81" s="15">
        <v>0</v>
      </c>
      <c r="BC81" s="7"/>
      <c r="BD81" s="14">
        <f>BA81</f>
        <v>39</v>
      </c>
      <c r="BE81" s="15">
        <v>0</v>
      </c>
      <c r="BF81" s="7"/>
      <c r="BG81" s="14">
        <f>BA81</f>
        <v>39</v>
      </c>
      <c r="BH81" s="15">
        <v>0</v>
      </c>
      <c r="BI81" s="7"/>
      <c r="BJ81" s="14">
        <f>BA81</f>
        <v>39</v>
      </c>
      <c r="BK81" s="15">
        <v>0</v>
      </c>
      <c r="BL81" s="7"/>
      <c r="BM81" s="21" t="e">
        <f>BM82/BN81</f>
        <v>#DIV/0!</v>
      </c>
      <c r="BN81" s="22">
        <f>BB81+BE81+BH81+BK81</f>
        <v>0</v>
      </c>
      <c r="BP81" s="14">
        <v>42</v>
      </c>
      <c r="BQ81" s="15">
        <v>0</v>
      </c>
      <c r="BR81" s="7"/>
      <c r="BS81" s="14">
        <f>BP81</f>
        <v>42</v>
      </c>
      <c r="BT81" s="15">
        <v>0</v>
      </c>
      <c r="BU81" s="7"/>
      <c r="BV81" s="14">
        <f>BP81</f>
        <v>42</v>
      </c>
      <c r="BW81" s="15">
        <v>0</v>
      </c>
      <c r="BX81" s="7"/>
      <c r="BY81" s="14">
        <f>BP81</f>
        <v>42</v>
      </c>
      <c r="BZ81" s="15">
        <v>0</v>
      </c>
      <c r="CA81" s="7"/>
      <c r="CB81" s="14">
        <f>BP81</f>
        <v>42</v>
      </c>
      <c r="CC81" s="15">
        <v>0</v>
      </c>
      <c r="CD81" s="7"/>
      <c r="CE81" s="21" t="e">
        <f>CE82/CF81</f>
        <v>#DIV/0!</v>
      </c>
      <c r="CF81" s="22">
        <f>BQ81+BT81+BW81+BZ81+CC81</f>
        <v>0</v>
      </c>
      <c r="CH81" s="14">
        <v>52</v>
      </c>
      <c r="CI81" s="15">
        <v>25</v>
      </c>
      <c r="CJ81" s="7"/>
      <c r="CK81" s="14">
        <f>CH81</f>
        <v>52</v>
      </c>
      <c r="CL81" s="15">
        <v>50</v>
      </c>
      <c r="CM81" s="7"/>
      <c r="CN81" s="14">
        <f>CH81</f>
        <v>52</v>
      </c>
      <c r="CO81" s="15">
        <v>75</v>
      </c>
      <c r="CP81" s="7"/>
      <c r="CQ81" s="14">
        <f>CH81</f>
        <v>52</v>
      </c>
      <c r="CR81" s="15">
        <v>75</v>
      </c>
      <c r="CS81" s="7"/>
      <c r="CT81" s="21">
        <f>CT82/CU81</f>
        <v>52</v>
      </c>
      <c r="CU81" s="22">
        <f>CI81+CL81+CO81+CR81</f>
        <v>225</v>
      </c>
      <c r="CW81" s="14">
        <v>54</v>
      </c>
      <c r="CX81" s="15">
        <v>75</v>
      </c>
      <c r="CY81" s="7"/>
      <c r="CZ81" s="14">
        <f>CW81</f>
        <v>54</v>
      </c>
      <c r="DA81" s="15">
        <v>75</v>
      </c>
      <c r="DB81" s="7"/>
      <c r="DC81" s="14">
        <f>CW81</f>
        <v>54</v>
      </c>
      <c r="DD81" s="15">
        <v>75</v>
      </c>
      <c r="DE81" s="7"/>
      <c r="DF81" s="14">
        <f>CW81</f>
        <v>54</v>
      </c>
      <c r="DG81" s="15">
        <v>75</v>
      </c>
      <c r="DH81" s="7"/>
      <c r="DI81" s="21">
        <f>DI82/DJ81</f>
        <v>54</v>
      </c>
      <c r="DJ81" s="22">
        <f>CX81+DA81+DD81+DG81</f>
        <v>300</v>
      </c>
      <c r="DL81" s="14">
        <v>54</v>
      </c>
      <c r="DM81" s="15">
        <v>75</v>
      </c>
      <c r="DN81" s="7"/>
      <c r="DO81" s="14">
        <f>DL81</f>
        <v>54</v>
      </c>
      <c r="DP81" s="15">
        <v>75</v>
      </c>
      <c r="DQ81" s="7"/>
      <c r="DR81" s="14">
        <f>DL81</f>
        <v>54</v>
      </c>
      <c r="DS81" s="15">
        <v>75</v>
      </c>
      <c r="DT81" s="7"/>
      <c r="DU81" s="14">
        <f>DL81</f>
        <v>54</v>
      </c>
      <c r="DV81" s="15">
        <v>75</v>
      </c>
      <c r="DW81" s="7"/>
      <c r="DX81" s="14">
        <f>DL81</f>
        <v>54</v>
      </c>
      <c r="DY81" s="15">
        <v>75</v>
      </c>
      <c r="DZ81" s="7"/>
      <c r="EA81" s="21">
        <f>EA82/EB81</f>
        <v>54</v>
      </c>
      <c r="EB81" s="22">
        <f>DM81+DP81+DS81+DV81+DY81</f>
        <v>375</v>
      </c>
      <c r="ED81" s="14">
        <v>50</v>
      </c>
      <c r="EE81" s="15">
        <v>100</v>
      </c>
      <c r="EF81" s="7"/>
      <c r="EG81" s="14">
        <f>ED81</f>
        <v>50</v>
      </c>
      <c r="EH81" s="15">
        <v>100</v>
      </c>
      <c r="EI81" s="7"/>
      <c r="EJ81" s="14">
        <f>ED81</f>
        <v>50</v>
      </c>
      <c r="EK81" s="15">
        <v>100</v>
      </c>
      <c r="EL81" s="7"/>
      <c r="EM81" s="14">
        <f>ED81</f>
        <v>50</v>
      </c>
      <c r="EN81" s="15">
        <v>100</v>
      </c>
      <c r="EO81" s="7"/>
      <c r="EP81" s="21">
        <f>EP82/EQ81</f>
        <v>50</v>
      </c>
      <c r="EQ81" s="22">
        <f>EE81+EH81+EK81+EN81</f>
        <v>400</v>
      </c>
      <c r="ES81" s="14">
        <v>40</v>
      </c>
      <c r="ET81" s="15">
        <v>100</v>
      </c>
      <c r="EU81" s="7"/>
      <c r="EV81" s="14">
        <f>ES81</f>
        <v>40</v>
      </c>
      <c r="EW81" s="15">
        <v>100</v>
      </c>
      <c r="EX81" s="7"/>
      <c r="EY81" s="14">
        <f>ES81</f>
        <v>40</v>
      </c>
      <c r="EZ81" s="15">
        <v>100</v>
      </c>
      <c r="FA81" s="7"/>
      <c r="FB81" s="14">
        <f>ES81</f>
        <v>40</v>
      </c>
      <c r="FC81" s="15">
        <v>100</v>
      </c>
      <c r="FD81" s="7"/>
      <c r="FE81" s="14">
        <f>ES81</f>
        <v>40</v>
      </c>
      <c r="FF81" s="15">
        <v>100</v>
      </c>
      <c r="FG81" s="7"/>
      <c r="FH81" s="21">
        <f>FH82/FI81</f>
        <v>40</v>
      </c>
      <c r="FI81" s="22">
        <f>ET81+EW81+EZ81+FC81+FF81</f>
        <v>500</v>
      </c>
      <c r="FK81" s="14">
        <v>40</v>
      </c>
      <c r="FL81" s="15">
        <v>100</v>
      </c>
      <c r="FM81" s="7"/>
      <c r="FN81" s="14">
        <f>FK81</f>
        <v>40</v>
      </c>
      <c r="FO81" s="15">
        <v>100</v>
      </c>
      <c r="FP81" s="7"/>
      <c r="FQ81" s="14">
        <f>FK81</f>
        <v>40</v>
      </c>
      <c r="FR81" s="15">
        <v>100</v>
      </c>
      <c r="FS81" s="7"/>
      <c r="FT81" s="14">
        <f>FK81</f>
        <v>40</v>
      </c>
      <c r="FU81" s="15">
        <v>100</v>
      </c>
      <c r="FV81" s="7"/>
      <c r="FW81" s="21">
        <f>FW82/FX81</f>
        <v>40</v>
      </c>
      <c r="FX81" s="22">
        <f>FL81+FO81+FR81+FU81</f>
        <v>400</v>
      </c>
      <c r="FZ81" s="14">
        <v>38</v>
      </c>
      <c r="GA81" s="15">
        <v>100</v>
      </c>
      <c r="GB81" s="7"/>
      <c r="GC81" s="14">
        <f>FZ81</f>
        <v>38</v>
      </c>
      <c r="GD81" s="15">
        <v>100</v>
      </c>
      <c r="GE81" s="7"/>
      <c r="GF81" s="14">
        <f>FZ81</f>
        <v>38</v>
      </c>
      <c r="GG81" s="15">
        <v>100</v>
      </c>
      <c r="GH81" s="7"/>
      <c r="GI81" s="14">
        <f>FZ81</f>
        <v>38</v>
      </c>
      <c r="GJ81" s="15">
        <v>100</v>
      </c>
      <c r="GK81" s="7"/>
      <c r="GL81" s="21">
        <f>GL82/GM81</f>
        <v>38</v>
      </c>
      <c r="GM81" s="22">
        <f>GA81+GD81+GG81+GJ81</f>
        <v>400</v>
      </c>
      <c r="GO81" s="28"/>
    </row>
    <row r="82" spans="1:197" ht="15.75" thickBot="1">
      <c r="E82" s="101">
        <f>E81*F81</f>
        <v>0</v>
      </c>
      <c r="F82" s="102"/>
      <c r="G82" s="7"/>
      <c r="H82" s="101">
        <f>H81*I81</f>
        <v>0</v>
      </c>
      <c r="I82" s="102"/>
      <c r="J82" s="12"/>
      <c r="K82" s="101">
        <f>K81*L81</f>
        <v>0</v>
      </c>
      <c r="L82" s="102"/>
      <c r="M82" s="12"/>
      <c r="N82" s="101">
        <f>N81*O81</f>
        <v>0</v>
      </c>
      <c r="O82" s="102"/>
      <c r="P82" s="12"/>
      <c r="Q82" s="101">
        <f>Q81*R81</f>
        <v>0</v>
      </c>
      <c r="R82" s="102"/>
      <c r="S82" s="12"/>
      <c r="T82" s="106">
        <f>SUM(E82:Q82)</f>
        <v>0</v>
      </c>
      <c r="U82" s="107"/>
      <c r="W82" s="101">
        <f>W81*X81</f>
        <v>0</v>
      </c>
      <c r="X82" s="102"/>
      <c r="Y82" s="7"/>
      <c r="Z82" s="101">
        <f>Z81*AA81</f>
        <v>0</v>
      </c>
      <c r="AA82" s="102"/>
      <c r="AB82" s="12"/>
      <c r="AC82" s="101">
        <f>AC81*AD81</f>
        <v>0</v>
      </c>
      <c r="AD82" s="102"/>
      <c r="AE82" s="12"/>
      <c r="AF82" s="101">
        <f>AF81*AG81</f>
        <v>0</v>
      </c>
      <c r="AG82" s="102"/>
      <c r="AH82" s="12"/>
      <c r="AI82" s="106">
        <f>SUM(W82:AF82)</f>
        <v>0</v>
      </c>
      <c r="AJ82" s="107"/>
      <c r="AL82" s="101">
        <f>AL81*AM81</f>
        <v>0</v>
      </c>
      <c r="AM82" s="102"/>
      <c r="AN82" s="7"/>
      <c r="AO82" s="101">
        <f>AO81*AP81</f>
        <v>0</v>
      </c>
      <c r="AP82" s="102"/>
      <c r="AQ82" s="12"/>
      <c r="AR82" s="101">
        <f>AR81*AS81</f>
        <v>0</v>
      </c>
      <c r="AS82" s="102"/>
      <c r="AT82" s="12"/>
      <c r="AU82" s="101">
        <f>AU81*AV81</f>
        <v>0</v>
      </c>
      <c r="AV82" s="102"/>
      <c r="AW82" s="12"/>
      <c r="AX82" s="106">
        <f>SUM(AL82:AU82)</f>
        <v>0</v>
      </c>
      <c r="AY82" s="107"/>
      <c r="BA82" s="101">
        <f>BA81*BB81</f>
        <v>0</v>
      </c>
      <c r="BB82" s="102"/>
      <c r="BC82" s="7"/>
      <c r="BD82" s="101">
        <f>BD81*BE81</f>
        <v>0</v>
      </c>
      <c r="BE82" s="102"/>
      <c r="BF82" s="12"/>
      <c r="BG82" s="101">
        <f>BG81*BH81</f>
        <v>0</v>
      </c>
      <c r="BH82" s="102"/>
      <c r="BI82" s="12"/>
      <c r="BJ82" s="101">
        <f>BJ81*BK81</f>
        <v>0</v>
      </c>
      <c r="BK82" s="102"/>
      <c r="BL82" s="12"/>
      <c r="BM82" s="106">
        <f>SUM(BA82:BJ82)</f>
        <v>0</v>
      </c>
      <c r="BN82" s="107"/>
      <c r="BP82" s="101">
        <f>BP81*BQ81</f>
        <v>0</v>
      </c>
      <c r="BQ82" s="102"/>
      <c r="BR82" s="7"/>
      <c r="BS82" s="101">
        <f>BS81*BT81</f>
        <v>0</v>
      </c>
      <c r="BT82" s="102"/>
      <c r="BU82" s="12"/>
      <c r="BV82" s="101">
        <f>BV81*BW81</f>
        <v>0</v>
      </c>
      <c r="BW82" s="102"/>
      <c r="BX82" s="12"/>
      <c r="BY82" s="101">
        <f>BY81*BZ81</f>
        <v>0</v>
      </c>
      <c r="BZ82" s="102"/>
      <c r="CA82" s="12"/>
      <c r="CB82" s="101">
        <f>CB81*CC81</f>
        <v>0</v>
      </c>
      <c r="CC82" s="102"/>
      <c r="CD82" s="12"/>
      <c r="CE82" s="106">
        <f>SUM(BP82:CB82)</f>
        <v>0</v>
      </c>
      <c r="CF82" s="107"/>
      <c r="CH82" s="101">
        <f>CH81*CI81</f>
        <v>1300</v>
      </c>
      <c r="CI82" s="102"/>
      <c r="CJ82" s="7"/>
      <c r="CK82" s="101">
        <f>CK81*CL81</f>
        <v>2600</v>
      </c>
      <c r="CL82" s="102"/>
      <c r="CM82" s="12"/>
      <c r="CN82" s="101">
        <f>CN81*CO81</f>
        <v>3900</v>
      </c>
      <c r="CO82" s="102"/>
      <c r="CP82" s="12"/>
      <c r="CQ82" s="101">
        <f>CQ81*CR81</f>
        <v>3900</v>
      </c>
      <c r="CR82" s="102"/>
      <c r="CS82" s="12"/>
      <c r="CT82" s="106">
        <f>SUM(CH82:CQ82)</f>
        <v>11700</v>
      </c>
      <c r="CU82" s="107"/>
      <c r="CW82" s="101">
        <f>CW81*CX81</f>
        <v>4050</v>
      </c>
      <c r="CX82" s="102"/>
      <c r="CY82" s="7"/>
      <c r="CZ82" s="101">
        <f>CZ81*DA81</f>
        <v>4050</v>
      </c>
      <c r="DA82" s="102"/>
      <c r="DB82" s="12"/>
      <c r="DC82" s="101">
        <f>DC81*DD81</f>
        <v>4050</v>
      </c>
      <c r="DD82" s="102"/>
      <c r="DE82" s="12"/>
      <c r="DF82" s="101">
        <f>DF81*DG81</f>
        <v>4050</v>
      </c>
      <c r="DG82" s="102"/>
      <c r="DH82" s="12"/>
      <c r="DI82" s="106">
        <f>SUM(CW82:DF82)</f>
        <v>16200</v>
      </c>
      <c r="DJ82" s="107"/>
      <c r="DL82" s="101">
        <f>DL81*DM81</f>
        <v>4050</v>
      </c>
      <c r="DM82" s="102"/>
      <c r="DN82" s="7"/>
      <c r="DO82" s="101">
        <f>DO81*DP81</f>
        <v>4050</v>
      </c>
      <c r="DP82" s="102"/>
      <c r="DQ82" s="12"/>
      <c r="DR82" s="101">
        <f>DR81*DS81</f>
        <v>4050</v>
      </c>
      <c r="DS82" s="102"/>
      <c r="DT82" s="12"/>
      <c r="DU82" s="101">
        <f>DU81*DV81</f>
        <v>4050</v>
      </c>
      <c r="DV82" s="102"/>
      <c r="DW82" s="12"/>
      <c r="DX82" s="101">
        <f>DX81*DY81</f>
        <v>4050</v>
      </c>
      <c r="DY82" s="102"/>
      <c r="DZ82" s="12"/>
      <c r="EA82" s="106">
        <f>SUM(DL82:DX82)</f>
        <v>20250</v>
      </c>
      <c r="EB82" s="107"/>
      <c r="ED82" s="101">
        <f>ED81*EE81</f>
        <v>5000</v>
      </c>
      <c r="EE82" s="102"/>
      <c r="EF82" s="7"/>
      <c r="EG82" s="101">
        <f>EG81*EH81</f>
        <v>5000</v>
      </c>
      <c r="EH82" s="102"/>
      <c r="EI82" s="12"/>
      <c r="EJ82" s="101">
        <f>EJ81*EK81</f>
        <v>5000</v>
      </c>
      <c r="EK82" s="102"/>
      <c r="EL82" s="12"/>
      <c r="EM82" s="101">
        <f>EM81*EN81</f>
        <v>5000</v>
      </c>
      <c r="EN82" s="102"/>
      <c r="EO82" s="12"/>
      <c r="EP82" s="106">
        <f>SUM(ED82:EM82)</f>
        <v>20000</v>
      </c>
      <c r="EQ82" s="107"/>
      <c r="ES82" s="101">
        <f>ES81*ET81</f>
        <v>4000</v>
      </c>
      <c r="ET82" s="102"/>
      <c r="EU82" s="7"/>
      <c r="EV82" s="101">
        <f>EV81*EW81</f>
        <v>4000</v>
      </c>
      <c r="EW82" s="102"/>
      <c r="EX82" s="12"/>
      <c r="EY82" s="101">
        <f>EY81*EZ81</f>
        <v>4000</v>
      </c>
      <c r="EZ82" s="102"/>
      <c r="FA82" s="12"/>
      <c r="FB82" s="101">
        <f>FB81*FC81</f>
        <v>4000</v>
      </c>
      <c r="FC82" s="102"/>
      <c r="FD82" s="12"/>
      <c r="FE82" s="101">
        <f>FE81*FF81</f>
        <v>4000</v>
      </c>
      <c r="FF82" s="102"/>
      <c r="FG82" s="12"/>
      <c r="FH82" s="106">
        <f>SUM(ES82:FE82)</f>
        <v>20000</v>
      </c>
      <c r="FI82" s="107"/>
      <c r="FK82" s="101">
        <f>FK81*FL81</f>
        <v>4000</v>
      </c>
      <c r="FL82" s="102"/>
      <c r="FM82" s="7"/>
      <c r="FN82" s="101">
        <f>FN81*FO81</f>
        <v>4000</v>
      </c>
      <c r="FO82" s="102"/>
      <c r="FP82" s="12"/>
      <c r="FQ82" s="101">
        <f>FQ81*FR81</f>
        <v>4000</v>
      </c>
      <c r="FR82" s="102"/>
      <c r="FS82" s="12"/>
      <c r="FT82" s="101">
        <f>FT81*FU81</f>
        <v>4000</v>
      </c>
      <c r="FU82" s="102"/>
      <c r="FV82" s="12"/>
      <c r="FW82" s="106">
        <f>SUM(FK82:FT82)</f>
        <v>16000</v>
      </c>
      <c r="FX82" s="107"/>
      <c r="FZ82" s="101">
        <f>FZ81*GA81</f>
        <v>3800</v>
      </c>
      <c r="GA82" s="102"/>
      <c r="GB82" s="7"/>
      <c r="GC82" s="101">
        <f>GC81*GD81</f>
        <v>3800</v>
      </c>
      <c r="GD82" s="102"/>
      <c r="GE82" s="12"/>
      <c r="GF82" s="101">
        <f>GF81*GG81</f>
        <v>3800</v>
      </c>
      <c r="GG82" s="102"/>
      <c r="GH82" s="12"/>
      <c r="GI82" s="101">
        <f>GI81*GJ81</f>
        <v>3800</v>
      </c>
      <c r="GJ82" s="102"/>
      <c r="GK82" s="12"/>
      <c r="GL82" s="106">
        <f>SUM(FZ82:GI82)</f>
        <v>15200</v>
      </c>
      <c r="GM82" s="107"/>
      <c r="GO82" s="95">
        <f>T82+AI82+AX82+BM82+CE82+CT82+DI82+EA82+EP82+FH82+FW82+GL82</f>
        <v>119350</v>
      </c>
    </row>
    <row r="83" spans="1:197">
      <c r="T83" s="20"/>
      <c r="U83" s="20"/>
      <c r="AI83" s="20"/>
      <c r="AJ83" s="20"/>
      <c r="AX83" s="20"/>
      <c r="AY83" s="20"/>
      <c r="BM83" s="20"/>
      <c r="BN83" s="20"/>
      <c r="CE83" s="20"/>
      <c r="CF83" s="20"/>
      <c r="CT83" s="20"/>
      <c r="CU83" s="20"/>
      <c r="DI83" s="20"/>
      <c r="DJ83" s="20"/>
      <c r="EA83" s="20"/>
      <c r="EB83" s="20"/>
      <c r="EP83" s="20"/>
      <c r="EQ83" s="20"/>
      <c r="FH83" s="20"/>
      <c r="FI83" s="20"/>
      <c r="FW83" s="20"/>
      <c r="FX83" s="20"/>
      <c r="GL83" s="20"/>
      <c r="GM83" s="20"/>
      <c r="GO83" s="28" t="s">
        <v>0</v>
      </c>
    </row>
    <row r="84" spans="1:197" ht="15.75" thickBot="1">
      <c r="A84" s="1" t="s">
        <v>65</v>
      </c>
      <c r="B84" s="1" t="s">
        <v>63</v>
      </c>
      <c r="C84" s="8">
        <v>50</v>
      </c>
      <c r="E84" s="14">
        <v>50</v>
      </c>
      <c r="F84" s="15">
        <v>0</v>
      </c>
      <c r="G84" s="7"/>
      <c r="H84" s="14">
        <f>E84</f>
        <v>50</v>
      </c>
      <c r="I84" s="15">
        <v>0</v>
      </c>
      <c r="J84" s="7"/>
      <c r="K84" s="14">
        <f>E84</f>
        <v>50</v>
      </c>
      <c r="L84" s="15">
        <v>0</v>
      </c>
      <c r="M84" s="7"/>
      <c r="N84" s="14">
        <f>E84</f>
        <v>50</v>
      </c>
      <c r="O84" s="15">
        <v>0</v>
      </c>
      <c r="P84" s="7"/>
      <c r="Q84" s="14">
        <f>E84</f>
        <v>50</v>
      </c>
      <c r="R84" s="15">
        <v>0</v>
      </c>
      <c r="S84" s="7"/>
      <c r="T84" s="21" t="e">
        <f>T85/U84</f>
        <v>#DIV/0!</v>
      </c>
      <c r="U84" s="22">
        <f>F84+I84+L84+O84+R84</f>
        <v>0</v>
      </c>
      <c r="W84" s="14">
        <v>50</v>
      </c>
      <c r="X84" s="15">
        <v>0</v>
      </c>
      <c r="Y84" s="7"/>
      <c r="Z84" s="14">
        <f>W84</f>
        <v>50</v>
      </c>
      <c r="AA84" s="15">
        <v>0</v>
      </c>
      <c r="AB84" s="7"/>
      <c r="AC84" s="14">
        <f>W84</f>
        <v>50</v>
      </c>
      <c r="AD84" s="15">
        <v>0</v>
      </c>
      <c r="AE84" s="7"/>
      <c r="AF84" s="14">
        <f>W84</f>
        <v>50</v>
      </c>
      <c r="AG84" s="15">
        <v>0</v>
      </c>
      <c r="AH84" s="7"/>
      <c r="AI84" s="21" t="e">
        <f>AI85/AJ84</f>
        <v>#DIV/0!</v>
      </c>
      <c r="AJ84" s="22">
        <f>X84+AA84+AD84+AG84</f>
        <v>0</v>
      </c>
      <c r="AL84" s="14">
        <v>46</v>
      </c>
      <c r="AM84" s="15">
        <v>0</v>
      </c>
      <c r="AN84" s="7"/>
      <c r="AO84" s="14">
        <f>AL84</f>
        <v>46</v>
      </c>
      <c r="AP84" s="15">
        <v>0</v>
      </c>
      <c r="AQ84" s="7"/>
      <c r="AR84" s="14">
        <f>AL84</f>
        <v>46</v>
      </c>
      <c r="AS84" s="15">
        <v>0</v>
      </c>
      <c r="AT84" s="7"/>
      <c r="AU84" s="14">
        <f>AL84</f>
        <v>46</v>
      </c>
      <c r="AV84" s="15">
        <v>0</v>
      </c>
      <c r="AW84" s="7"/>
      <c r="AX84" s="21" t="e">
        <f>AX85/AY84</f>
        <v>#DIV/0!</v>
      </c>
      <c r="AY84" s="22">
        <f>AM84+AP84+AS84+AV84</f>
        <v>0</v>
      </c>
      <c r="BA84" s="14">
        <v>47</v>
      </c>
      <c r="BB84" s="15">
        <v>0</v>
      </c>
      <c r="BC84" s="7"/>
      <c r="BD84" s="14">
        <f>BA84</f>
        <v>47</v>
      </c>
      <c r="BE84" s="15">
        <v>0</v>
      </c>
      <c r="BF84" s="7"/>
      <c r="BG84" s="14">
        <f>BA84</f>
        <v>47</v>
      </c>
      <c r="BH84" s="15">
        <v>0</v>
      </c>
      <c r="BI84" s="7"/>
      <c r="BJ84" s="14">
        <f>BA84</f>
        <v>47</v>
      </c>
      <c r="BK84" s="15">
        <v>0</v>
      </c>
      <c r="BL84" s="7"/>
      <c r="BM84" s="21" t="e">
        <f>BM85/BN84</f>
        <v>#DIV/0!</v>
      </c>
      <c r="BN84" s="22">
        <f>BB84+BE84+BH84+BK84</f>
        <v>0</v>
      </c>
      <c r="BP84" s="14">
        <v>50</v>
      </c>
      <c r="BQ84" s="15">
        <v>0</v>
      </c>
      <c r="BR84" s="7"/>
      <c r="BS84" s="14">
        <f>BP84</f>
        <v>50</v>
      </c>
      <c r="BT84" s="15">
        <v>0</v>
      </c>
      <c r="BU84" s="7"/>
      <c r="BV84" s="14">
        <f>BP84</f>
        <v>50</v>
      </c>
      <c r="BW84" s="15">
        <v>0</v>
      </c>
      <c r="BX84" s="7"/>
      <c r="BY84" s="14">
        <f>BP84</f>
        <v>50</v>
      </c>
      <c r="BZ84" s="15">
        <v>0</v>
      </c>
      <c r="CA84" s="7"/>
      <c r="CB84" s="14">
        <f>BP84</f>
        <v>50</v>
      </c>
      <c r="CC84" s="15">
        <v>0</v>
      </c>
      <c r="CD84" s="7"/>
      <c r="CE84" s="21" t="e">
        <f>CE85/CF84</f>
        <v>#DIV/0!</v>
      </c>
      <c r="CF84" s="22">
        <f>BQ84+BT84+BW84+BZ84+CC84</f>
        <v>0</v>
      </c>
      <c r="CH84" s="14">
        <v>55</v>
      </c>
      <c r="CI84" s="15">
        <v>25</v>
      </c>
      <c r="CJ84" s="7"/>
      <c r="CK84" s="14">
        <f>CH84</f>
        <v>55</v>
      </c>
      <c r="CL84" s="15">
        <v>25</v>
      </c>
      <c r="CM84" s="7"/>
      <c r="CN84" s="14">
        <f>CH84</f>
        <v>55</v>
      </c>
      <c r="CO84" s="15">
        <v>50</v>
      </c>
      <c r="CP84" s="7"/>
      <c r="CQ84" s="14">
        <f>CH84</f>
        <v>55</v>
      </c>
      <c r="CR84" s="15">
        <v>50</v>
      </c>
      <c r="CS84" s="7"/>
      <c r="CT84" s="21">
        <f>CT85/CU84</f>
        <v>55</v>
      </c>
      <c r="CU84" s="22">
        <f>CI84+CL84+CO84+CR84</f>
        <v>150</v>
      </c>
      <c r="CW84" s="14">
        <v>55</v>
      </c>
      <c r="CX84" s="15">
        <v>50</v>
      </c>
      <c r="CY84" s="7"/>
      <c r="CZ84" s="14">
        <f>CW84</f>
        <v>55</v>
      </c>
      <c r="DA84" s="15">
        <v>50</v>
      </c>
      <c r="DB84" s="7"/>
      <c r="DC84" s="14">
        <f>CW84</f>
        <v>55</v>
      </c>
      <c r="DD84" s="15">
        <v>50</v>
      </c>
      <c r="DE84" s="7"/>
      <c r="DF84" s="14">
        <f>CW84</f>
        <v>55</v>
      </c>
      <c r="DG84" s="15">
        <v>50</v>
      </c>
      <c r="DH84" s="7"/>
      <c r="DI84" s="21">
        <f>DI85/DJ84</f>
        <v>55</v>
      </c>
      <c r="DJ84" s="22">
        <f>CX84+DA84+DD84+DG84</f>
        <v>200</v>
      </c>
      <c r="DL84" s="14">
        <v>51</v>
      </c>
      <c r="DM84" s="15">
        <v>50</v>
      </c>
      <c r="DN84" s="7"/>
      <c r="DO84" s="14">
        <f>DL84</f>
        <v>51</v>
      </c>
      <c r="DP84" s="15">
        <v>50</v>
      </c>
      <c r="DQ84" s="7"/>
      <c r="DR84" s="14">
        <f>DL84</f>
        <v>51</v>
      </c>
      <c r="DS84" s="15">
        <v>50</v>
      </c>
      <c r="DT84" s="7"/>
      <c r="DU84" s="14">
        <f>DL84</f>
        <v>51</v>
      </c>
      <c r="DV84" s="15">
        <v>50</v>
      </c>
      <c r="DW84" s="7"/>
      <c r="DX84" s="14">
        <f>DL84</f>
        <v>51</v>
      </c>
      <c r="DY84" s="15">
        <v>50</v>
      </c>
      <c r="DZ84" s="7"/>
      <c r="EA84" s="21">
        <f>EA85/EB84</f>
        <v>51</v>
      </c>
      <c r="EB84" s="22">
        <f>DM84+DP84+DS84+DV84+DY84</f>
        <v>250</v>
      </c>
      <c r="ED84" s="14">
        <v>50</v>
      </c>
      <c r="EE84" s="15">
        <v>50</v>
      </c>
      <c r="EF84" s="7"/>
      <c r="EG84" s="14">
        <f>ED84</f>
        <v>50</v>
      </c>
      <c r="EH84" s="15">
        <v>50</v>
      </c>
      <c r="EI84" s="7"/>
      <c r="EJ84" s="14">
        <f>ED84</f>
        <v>50</v>
      </c>
      <c r="EK84" s="15">
        <v>50</v>
      </c>
      <c r="EL84" s="7"/>
      <c r="EM84" s="14">
        <f>ED84</f>
        <v>50</v>
      </c>
      <c r="EN84" s="15">
        <v>50</v>
      </c>
      <c r="EO84" s="7"/>
      <c r="EP84" s="21">
        <f>EP85/EQ84</f>
        <v>50</v>
      </c>
      <c r="EQ84" s="22">
        <f>EE84+EH84+EK84+EN84</f>
        <v>200</v>
      </c>
      <c r="ES84" s="14">
        <v>48</v>
      </c>
      <c r="ET84" s="15">
        <v>75</v>
      </c>
      <c r="EU84" s="7"/>
      <c r="EV84" s="14">
        <f>ES84</f>
        <v>48</v>
      </c>
      <c r="EW84" s="15">
        <v>75</v>
      </c>
      <c r="EX84" s="7"/>
      <c r="EY84" s="14">
        <f>ES84</f>
        <v>48</v>
      </c>
      <c r="EZ84" s="15">
        <v>75</v>
      </c>
      <c r="FA84" s="7"/>
      <c r="FB84" s="14">
        <f>ES84</f>
        <v>48</v>
      </c>
      <c r="FC84" s="15">
        <v>75</v>
      </c>
      <c r="FD84" s="7"/>
      <c r="FE84" s="14">
        <f>ES84</f>
        <v>48</v>
      </c>
      <c r="FF84" s="15">
        <v>75</v>
      </c>
      <c r="FG84" s="7"/>
      <c r="FH84" s="21">
        <f>FH85/FI84</f>
        <v>48</v>
      </c>
      <c r="FI84" s="22">
        <f>ET84+EW84+EZ84+FC84+FF84</f>
        <v>375</v>
      </c>
      <c r="FK84" s="14">
        <v>45</v>
      </c>
      <c r="FL84" s="15">
        <v>75</v>
      </c>
      <c r="FM84" s="7"/>
      <c r="FN84" s="14">
        <f>FK84</f>
        <v>45</v>
      </c>
      <c r="FO84" s="15">
        <v>75</v>
      </c>
      <c r="FP84" s="7"/>
      <c r="FQ84" s="14">
        <f>FK84</f>
        <v>45</v>
      </c>
      <c r="FR84" s="15">
        <v>75</v>
      </c>
      <c r="FS84" s="7"/>
      <c r="FT84" s="14">
        <f>FK84</f>
        <v>45</v>
      </c>
      <c r="FU84" s="15">
        <v>75</v>
      </c>
      <c r="FV84" s="7"/>
      <c r="FW84" s="21">
        <f>FW85/FX84</f>
        <v>45</v>
      </c>
      <c r="FX84" s="22">
        <f>FL84+FO84+FR84+FU84</f>
        <v>300</v>
      </c>
      <c r="FZ84" s="14">
        <v>45</v>
      </c>
      <c r="GA84" s="15">
        <v>75</v>
      </c>
      <c r="GB84" s="7"/>
      <c r="GC84" s="14">
        <f>FZ84</f>
        <v>45</v>
      </c>
      <c r="GD84" s="15">
        <v>75</v>
      </c>
      <c r="GE84" s="7"/>
      <c r="GF84" s="14">
        <f>FZ84</f>
        <v>45</v>
      </c>
      <c r="GG84" s="15">
        <v>75</v>
      </c>
      <c r="GH84" s="7"/>
      <c r="GI84" s="14">
        <f>FZ84</f>
        <v>45</v>
      </c>
      <c r="GJ84" s="15">
        <v>75</v>
      </c>
      <c r="GK84" s="7"/>
      <c r="GL84" s="21">
        <f>GL85/GM84</f>
        <v>45</v>
      </c>
      <c r="GM84" s="22">
        <f>GA84+GD84+GG84+GJ84</f>
        <v>300</v>
      </c>
      <c r="GO84" s="28"/>
    </row>
    <row r="85" spans="1:197" ht="15.75" thickBot="1">
      <c r="E85" s="101">
        <f>E84*F84</f>
        <v>0</v>
      </c>
      <c r="F85" s="102"/>
      <c r="G85" s="7"/>
      <c r="H85" s="101">
        <f>H84*I84</f>
        <v>0</v>
      </c>
      <c r="I85" s="102"/>
      <c r="J85" s="12"/>
      <c r="K85" s="101">
        <f>K84*L84</f>
        <v>0</v>
      </c>
      <c r="L85" s="102"/>
      <c r="M85" s="12"/>
      <c r="N85" s="101">
        <f>N84*O84</f>
        <v>0</v>
      </c>
      <c r="O85" s="102"/>
      <c r="P85" s="12"/>
      <c r="Q85" s="101">
        <f>Q84*R84</f>
        <v>0</v>
      </c>
      <c r="R85" s="102"/>
      <c r="S85" s="12"/>
      <c r="T85" s="106">
        <f>SUM(E85:Q85)</f>
        <v>0</v>
      </c>
      <c r="U85" s="107"/>
      <c r="W85" s="101">
        <f>W84*X84</f>
        <v>0</v>
      </c>
      <c r="X85" s="102"/>
      <c r="Y85" s="7"/>
      <c r="Z85" s="101">
        <f>Z84*AA84</f>
        <v>0</v>
      </c>
      <c r="AA85" s="102"/>
      <c r="AB85" s="12"/>
      <c r="AC85" s="101">
        <f>AC84*AD84</f>
        <v>0</v>
      </c>
      <c r="AD85" s="102"/>
      <c r="AE85" s="12"/>
      <c r="AF85" s="101">
        <f>AF84*AG84</f>
        <v>0</v>
      </c>
      <c r="AG85" s="102"/>
      <c r="AH85" s="12"/>
      <c r="AI85" s="106">
        <f>SUM(W85:AF85)</f>
        <v>0</v>
      </c>
      <c r="AJ85" s="107"/>
      <c r="AL85" s="101">
        <f>AL84*AM84</f>
        <v>0</v>
      </c>
      <c r="AM85" s="102"/>
      <c r="AN85" s="7"/>
      <c r="AO85" s="101">
        <f>AO84*AP84</f>
        <v>0</v>
      </c>
      <c r="AP85" s="102"/>
      <c r="AQ85" s="12"/>
      <c r="AR85" s="101">
        <f>AR84*AS84</f>
        <v>0</v>
      </c>
      <c r="AS85" s="102"/>
      <c r="AT85" s="12"/>
      <c r="AU85" s="101">
        <f>AU84*AV84</f>
        <v>0</v>
      </c>
      <c r="AV85" s="102"/>
      <c r="AW85" s="12"/>
      <c r="AX85" s="106">
        <f>SUM(AL85:AU85)</f>
        <v>0</v>
      </c>
      <c r="AY85" s="107"/>
      <c r="BA85" s="101">
        <f>BA84*BB84</f>
        <v>0</v>
      </c>
      <c r="BB85" s="102"/>
      <c r="BC85" s="7"/>
      <c r="BD85" s="101">
        <f>BD84*BE84</f>
        <v>0</v>
      </c>
      <c r="BE85" s="102"/>
      <c r="BF85" s="12"/>
      <c r="BG85" s="101">
        <f>BG84*BH84</f>
        <v>0</v>
      </c>
      <c r="BH85" s="102"/>
      <c r="BI85" s="12"/>
      <c r="BJ85" s="101">
        <f>BJ84*BK84</f>
        <v>0</v>
      </c>
      <c r="BK85" s="102"/>
      <c r="BL85" s="12"/>
      <c r="BM85" s="106">
        <f>SUM(BA85:BJ85)</f>
        <v>0</v>
      </c>
      <c r="BN85" s="107"/>
      <c r="BP85" s="101">
        <f>BP84*BQ84</f>
        <v>0</v>
      </c>
      <c r="BQ85" s="102"/>
      <c r="BR85" s="7"/>
      <c r="BS85" s="101">
        <f>BS84*BT84</f>
        <v>0</v>
      </c>
      <c r="BT85" s="102"/>
      <c r="BU85" s="12"/>
      <c r="BV85" s="101">
        <f>BV84*BW84</f>
        <v>0</v>
      </c>
      <c r="BW85" s="102"/>
      <c r="BX85" s="12"/>
      <c r="BY85" s="101">
        <f>BY84*BZ84</f>
        <v>0</v>
      </c>
      <c r="BZ85" s="102"/>
      <c r="CA85" s="12"/>
      <c r="CB85" s="101">
        <f>CB84*CC84</f>
        <v>0</v>
      </c>
      <c r="CC85" s="102"/>
      <c r="CD85" s="12"/>
      <c r="CE85" s="106">
        <f>SUM(BP85:CB85)</f>
        <v>0</v>
      </c>
      <c r="CF85" s="107"/>
      <c r="CH85" s="101">
        <f>CH84*CI84</f>
        <v>1375</v>
      </c>
      <c r="CI85" s="102"/>
      <c r="CJ85" s="7"/>
      <c r="CK85" s="101">
        <f>CK84*CL84</f>
        <v>1375</v>
      </c>
      <c r="CL85" s="102"/>
      <c r="CM85" s="12"/>
      <c r="CN85" s="101">
        <f>CN84*CO84</f>
        <v>2750</v>
      </c>
      <c r="CO85" s="102"/>
      <c r="CP85" s="12"/>
      <c r="CQ85" s="101">
        <f>CQ84*CR84</f>
        <v>2750</v>
      </c>
      <c r="CR85" s="102"/>
      <c r="CS85" s="12"/>
      <c r="CT85" s="106">
        <f>SUM(CH85:CQ85)</f>
        <v>8250</v>
      </c>
      <c r="CU85" s="107"/>
      <c r="CW85" s="101">
        <f>CW84*CX84</f>
        <v>2750</v>
      </c>
      <c r="CX85" s="102"/>
      <c r="CY85" s="7"/>
      <c r="CZ85" s="101">
        <f>CZ84*DA84</f>
        <v>2750</v>
      </c>
      <c r="DA85" s="102"/>
      <c r="DB85" s="12"/>
      <c r="DC85" s="101">
        <f>DC84*DD84</f>
        <v>2750</v>
      </c>
      <c r="DD85" s="102"/>
      <c r="DE85" s="12"/>
      <c r="DF85" s="101">
        <f>DF84*DG84</f>
        <v>2750</v>
      </c>
      <c r="DG85" s="102"/>
      <c r="DH85" s="12"/>
      <c r="DI85" s="106">
        <f>SUM(CW85:DF85)</f>
        <v>11000</v>
      </c>
      <c r="DJ85" s="107"/>
      <c r="DL85" s="101">
        <f>DL84*DM84</f>
        <v>2550</v>
      </c>
      <c r="DM85" s="102"/>
      <c r="DN85" s="7"/>
      <c r="DO85" s="101">
        <f>DO84*DP84</f>
        <v>2550</v>
      </c>
      <c r="DP85" s="102"/>
      <c r="DQ85" s="12"/>
      <c r="DR85" s="101">
        <f>DR84*DS84</f>
        <v>2550</v>
      </c>
      <c r="DS85" s="102"/>
      <c r="DT85" s="12"/>
      <c r="DU85" s="101">
        <f>DU84*DV84</f>
        <v>2550</v>
      </c>
      <c r="DV85" s="102"/>
      <c r="DW85" s="12"/>
      <c r="DX85" s="101">
        <f>DX84*DY84</f>
        <v>2550</v>
      </c>
      <c r="DY85" s="102"/>
      <c r="DZ85" s="12"/>
      <c r="EA85" s="106">
        <f>SUM(DL85:DX85)</f>
        <v>12750</v>
      </c>
      <c r="EB85" s="107"/>
      <c r="ED85" s="101">
        <f>ED84*EE84</f>
        <v>2500</v>
      </c>
      <c r="EE85" s="102"/>
      <c r="EF85" s="7"/>
      <c r="EG85" s="101">
        <f>EG84*EH84</f>
        <v>2500</v>
      </c>
      <c r="EH85" s="102"/>
      <c r="EI85" s="12"/>
      <c r="EJ85" s="101">
        <f>EJ84*EK84</f>
        <v>2500</v>
      </c>
      <c r="EK85" s="102"/>
      <c r="EL85" s="12"/>
      <c r="EM85" s="101">
        <f>EM84*EN84</f>
        <v>2500</v>
      </c>
      <c r="EN85" s="102"/>
      <c r="EO85" s="12"/>
      <c r="EP85" s="106">
        <f>SUM(ED85:EM85)</f>
        <v>10000</v>
      </c>
      <c r="EQ85" s="107"/>
      <c r="ES85" s="101">
        <f>ES84*ET84</f>
        <v>3600</v>
      </c>
      <c r="ET85" s="102"/>
      <c r="EU85" s="7"/>
      <c r="EV85" s="101">
        <f>EV84*EW84</f>
        <v>3600</v>
      </c>
      <c r="EW85" s="102"/>
      <c r="EX85" s="12"/>
      <c r="EY85" s="101">
        <f>EY84*EZ84</f>
        <v>3600</v>
      </c>
      <c r="EZ85" s="102"/>
      <c r="FA85" s="12"/>
      <c r="FB85" s="101">
        <f>FB84*FC84</f>
        <v>3600</v>
      </c>
      <c r="FC85" s="102"/>
      <c r="FD85" s="12"/>
      <c r="FE85" s="101">
        <f>FE84*FF84</f>
        <v>3600</v>
      </c>
      <c r="FF85" s="102"/>
      <c r="FG85" s="12"/>
      <c r="FH85" s="106">
        <f>SUM(ES85:FE85)</f>
        <v>18000</v>
      </c>
      <c r="FI85" s="107"/>
      <c r="FK85" s="101">
        <f>FK84*FL84</f>
        <v>3375</v>
      </c>
      <c r="FL85" s="102"/>
      <c r="FM85" s="7"/>
      <c r="FN85" s="101">
        <f>FN84*FO84</f>
        <v>3375</v>
      </c>
      <c r="FO85" s="102"/>
      <c r="FP85" s="12"/>
      <c r="FQ85" s="101">
        <f>FQ84*FR84</f>
        <v>3375</v>
      </c>
      <c r="FR85" s="102"/>
      <c r="FS85" s="12"/>
      <c r="FT85" s="101">
        <f>FT84*FU84</f>
        <v>3375</v>
      </c>
      <c r="FU85" s="102"/>
      <c r="FV85" s="12"/>
      <c r="FW85" s="106">
        <f>SUM(FK85:FT85)</f>
        <v>13500</v>
      </c>
      <c r="FX85" s="107"/>
      <c r="FZ85" s="101">
        <f>FZ84*GA84</f>
        <v>3375</v>
      </c>
      <c r="GA85" s="102"/>
      <c r="GB85" s="7"/>
      <c r="GC85" s="101">
        <f>GC84*GD84</f>
        <v>3375</v>
      </c>
      <c r="GD85" s="102"/>
      <c r="GE85" s="12"/>
      <c r="GF85" s="101">
        <f>GF84*GG84</f>
        <v>3375</v>
      </c>
      <c r="GG85" s="102"/>
      <c r="GH85" s="12"/>
      <c r="GI85" s="101">
        <f>GI84*GJ84</f>
        <v>3375</v>
      </c>
      <c r="GJ85" s="102"/>
      <c r="GK85" s="12"/>
      <c r="GL85" s="106">
        <f>SUM(FZ85:GI85)</f>
        <v>13500</v>
      </c>
      <c r="GM85" s="107"/>
      <c r="GO85" s="95">
        <f>T85+AI85+AX85+BM85+CE85+CT85+DI85+EA85+EP85+FH85+FW85+GL85</f>
        <v>87000</v>
      </c>
    </row>
    <row r="86" spans="1:197">
      <c r="E86" s="11"/>
      <c r="F86" s="11"/>
      <c r="G86" s="6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23"/>
      <c r="U86" s="23"/>
      <c r="W86" s="11"/>
      <c r="X86" s="11"/>
      <c r="Y86" s="6"/>
      <c r="Z86" s="11"/>
      <c r="AA86" s="11"/>
      <c r="AB86" s="11"/>
      <c r="AC86" s="11"/>
      <c r="AD86" s="11"/>
      <c r="AE86" s="11"/>
      <c r="AF86" s="11"/>
      <c r="AG86" s="11"/>
      <c r="AH86" s="11"/>
      <c r="AI86" s="23"/>
      <c r="AJ86" s="23"/>
      <c r="AL86" s="11"/>
      <c r="AM86" s="11"/>
      <c r="AN86" s="6"/>
      <c r="AO86" s="11"/>
      <c r="AP86" s="11"/>
      <c r="AQ86" s="11"/>
      <c r="AR86" s="11"/>
      <c r="AS86" s="11"/>
      <c r="AT86" s="11"/>
      <c r="AU86" s="11"/>
      <c r="AV86" s="11"/>
      <c r="AW86" s="11"/>
      <c r="AX86" s="23"/>
      <c r="AY86" s="23"/>
      <c r="BA86" s="11"/>
      <c r="BB86" s="11"/>
      <c r="BC86" s="6"/>
      <c r="BD86" s="11"/>
      <c r="BE86" s="11"/>
      <c r="BF86" s="11"/>
      <c r="BG86" s="11"/>
      <c r="BH86" s="11"/>
      <c r="BI86" s="11"/>
      <c r="BJ86" s="11"/>
      <c r="BK86" s="11"/>
      <c r="BL86" s="11"/>
      <c r="BM86" s="23"/>
      <c r="BN86" s="23"/>
      <c r="BP86" s="11"/>
      <c r="BQ86" s="11"/>
      <c r="BR86" s="6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23"/>
      <c r="CF86" s="23"/>
      <c r="CH86" s="11"/>
      <c r="CI86" s="11"/>
      <c r="CJ86" s="6"/>
      <c r="CK86" s="11"/>
      <c r="CL86" s="11"/>
      <c r="CM86" s="11"/>
      <c r="CN86" s="11"/>
      <c r="CO86" s="11"/>
      <c r="CP86" s="11"/>
      <c r="CQ86" s="11"/>
      <c r="CR86" s="11"/>
      <c r="CS86" s="11"/>
      <c r="CT86" s="23"/>
      <c r="CU86" s="23"/>
      <c r="CW86" s="11"/>
      <c r="CX86" s="11"/>
      <c r="CY86" s="6"/>
      <c r="CZ86" s="11"/>
      <c r="DA86" s="11"/>
      <c r="DB86" s="11"/>
      <c r="DC86" s="11"/>
      <c r="DD86" s="11"/>
      <c r="DE86" s="11"/>
      <c r="DF86" s="11"/>
      <c r="DG86" s="11"/>
      <c r="DH86" s="11"/>
      <c r="DI86" s="23"/>
      <c r="DJ86" s="23"/>
      <c r="DL86" s="11"/>
      <c r="DM86" s="11"/>
      <c r="DN86" s="6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23"/>
      <c r="EB86" s="23"/>
      <c r="ED86" s="11"/>
      <c r="EE86" s="11"/>
      <c r="EF86" s="6"/>
      <c r="EG86" s="11"/>
      <c r="EH86" s="11"/>
      <c r="EI86" s="11"/>
      <c r="EJ86" s="11"/>
      <c r="EK86" s="11"/>
      <c r="EL86" s="11"/>
      <c r="EM86" s="11"/>
      <c r="EN86" s="11"/>
      <c r="EO86" s="11"/>
      <c r="EP86" s="23"/>
      <c r="EQ86" s="23"/>
      <c r="ES86" s="11"/>
      <c r="ET86" s="11"/>
      <c r="EU86" s="6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23"/>
      <c r="FI86" s="23"/>
      <c r="FK86" s="11"/>
      <c r="FL86" s="11"/>
      <c r="FM86" s="6"/>
      <c r="FN86" s="11"/>
      <c r="FO86" s="11"/>
      <c r="FP86" s="11"/>
      <c r="FQ86" s="11"/>
      <c r="FR86" s="11"/>
      <c r="FS86" s="11"/>
      <c r="FT86" s="11"/>
      <c r="FU86" s="11"/>
      <c r="FV86" s="11"/>
      <c r="FW86" s="23"/>
      <c r="FX86" s="23"/>
      <c r="FZ86" s="11"/>
      <c r="GA86" s="11"/>
      <c r="GB86" s="6"/>
      <c r="GC86" s="11"/>
      <c r="GD86" s="11"/>
      <c r="GE86" s="11"/>
      <c r="GF86" s="11"/>
      <c r="GG86" s="11"/>
      <c r="GH86" s="11"/>
      <c r="GI86" s="11"/>
      <c r="GJ86" s="11"/>
      <c r="GK86" s="11"/>
      <c r="GL86" s="23"/>
      <c r="GM86" s="23"/>
      <c r="GO86" s="28" t="s">
        <v>0</v>
      </c>
    </row>
    <row r="87" spans="1:197" ht="15.75" thickBot="1">
      <c r="A87" s="1" t="s">
        <v>66</v>
      </c>
      <c r="B87" s="1" t="s">
        <v>63</v>
      </c>
      <c r="C87" s="8">
        <v>35</v>
      </c>
      <c r="E87" s="14">
        <v>40</v>
      </c>
      <c r="F87" s="15">
        <v>0</v>
      </c>
      <c r="G87" s="7"/>
      <c r="H87" s="14">
        <f>E87</f>
        <v>40</v>
      </c>
      <c r="I87" s="15">
        <v>0</v>
      </c>
      <c r="J87" s="7"/>
      <c r="K87" s="14">
        <f>E87</f>
        <v>40</v>
      </c>
      <c r="L87" s="15">
        <v>0</v>
      </c>
      <c r="M87" s="7"/>
      <c r="N87" s="14">
        <f>E87</f>
        <v>40</v>
      </c>
      <c r="O87" s="15">
        <v>0</v>
      </c>
      <c r="P87" s="7"/>
      <c r="Q87" s="14">
        <f>E87</f>
        <v>40</v>
      </c>
      <c r="R87" s="15">
        <v>0</v>
      </c>
      <c r="S87" s="7"/>
      <c r="T87" s="21" t="e">
        <f>T88/U87</f>
        <v>#DIV/0!</v>
      </c>
      <c r="U87" s="22">
        <f>F87+I87+L87+O87+R87</f>
        <v>0</v>
      </c>
      <c r="W87" s="14">
        <v>40</v>
      </c>
      <c r="X87" s="15">
        <v>0</v>
      </c>
      <c r="Y87" s="7"/>
      <c r="Z87" s="14">
        <f>W87</f>
        <v>40</v>
      </c>
      <c r="AA87" s="15">
        <v>0</v>
      </c>
      <c r="AB87" s="7"/>
      <c r="AC87" s="14">
        <f>W87</f>
        <v>40</v>
      </c>
      <c r="AD87" s="15">
        <v>0</v>
      </c>
      <c r="AE87" s="7"/>
      <c r="AF87" s="14">
        <f>W87</f>
        <v>40</v>
      </c>
      <c r="AG87" s="15">
        <v>0</v>
      </c>
      <c r="AH87" s="7"/>
      <c r="AI87" s="21" t="e">
        <f>AI88/AJ87</f>
        <v>#DIV/0!</v>
      </c>
      <c r="AJ87" s="22">
        <f>X87+AA87+AD87+AG87</f>
        <v>0</v>
      </c>
      <c r="AL87" s="14">
        <v>40</v>
      </c>
      <c r="AM87" s="15">
        <v>0</v>
      </c>
      <c r="AN87" s="7"/>
      <c r="AO87" s="14">
        <f>AL87</f>
        <v>40</v>
      </c>
      <c r="AP87" s="15">
        <v>0</v>
      </c>
      <c r="AQ87" s="7"/>
      <c r="AR87" s="14">
        <f>AL87</f>
        <v>40</v>
      </c>
      <c r="AS87" s="15">
        <v>0</v>
      </c>
      <c r="AT87" s="7"/>
      <c r="AU87" s="14">
        <f>AL87</f>
        <v>40</v>
      </c>
      <c r="AV87" s="15">
        <v>0</v>
      </c>
      <c r="AW87" s="7"/>
      <c r="AX87" s="21" t="e">
        <f>AX88/AY87</f>
        <v>#DIV/0!</v>
      </c>
      <c r="AY87" s="22">
        <f>AM87+AP87+AS87+AV87</f>
        <v>0</v>
      </c>
      <c r="BA87" s="14">
        <v>40</v>
      </c>
      <c r="BB87" s="15">
        <v>0</v>
      </c>
      <c r="BC87" s="7"/>
      <c r="BD87" s="14">
        <f>BA87</f>
        <v>40</v>
      </c>
      <c r="BE87" s="15">
        <v>0</v>
      </c>
      <c r="BF87" s="7"/>
      <c r="BG87" s="14">
        <f>BA87</f>
        <v>40</v>
      </c>
      <c r="BH87" s="15">
        <v>0</v>
      </c>
      <c r="BI87" s="7"/>
      <c r="BJ87" s="14">
        <f>BA87</f>
        <v>40</v>
      </c>
      <c r="BK87" s="15">
        <v>0</v>
      </c>
      <c r="BL87" s="7"/>
      <c r="BM87" s="21" t="e">
        <f>BM88/BN87</f>
        <v>#DIV/0!</v>
      </c>
      <c r="BN87" s="22">
        <f>BB87+BE87+BH87+BK87</f>
        <v>0</v>
      </c>
      <c r="BP87" s="14">
        <v>40</v>
      </c>
      <c r="BQ87" s="15">
        <v>0</v>
      </c>
      <c r="BR87" s="7"/>
      <c r="BS87" s="14">
        <f>BP87</f>
        <v>40</v>
      </c>
      <c r="BT87" s="15">
        <v>0</v>
      </c>
      <c r="BU87" s="7"/>
      <c r="BV87" s="14">
        <f>BP87</f>
        <v>40</v>
      </c>
      <c r="BW87" s="15">
        <v>0</v>
      </c>
      <c r="BX87" s="7"/>
      <c r="BY87" s="14">
        <f>BP87</f>
        <v>40</v>
      </c>
      <c r="BZ87" s="15">
        <v>0</v>
      </c>
      <c r="CA87" s="7"/>
      <c r="CB87" s="14">
        <f>BP87</f>
        <v>40</v>
      </c>
      <c r="CC87" s="15">
        <v>0</v>
      </c>
      <c r="CD87" s="7"/>
      <c r="CE87" s="21" t="e">
        <f>CE88/CF87</f>
        <v>#DIV/0!</v>
      </c>
      <c r="CF87" s="22">
        <f>BQ87+BT87+BW87+BZ87+CC87</f>
        <v>0</v>
      </c>
      <c r="CH87" s="14">
        <v>40</v>
      </c>
      <c r="CI87" s="15">
        <v>0</v>
      </c>
      <c r="CJ87" s="7"/>
      <c r="CK87" s="14">
        <f>CH87</f>
        <v>40</v>
      </c>
      <c r="CL87" s="15">
        <v>0</v>
      </c>
      <c r="CM87" s="7"/>
      <c r="CN87" s="14">
        <f>CH87</f>
        <v>40</v>
      </c>
      <c r="CO87" s="15">
        <v>0</v>
      </c>
      <c r="CP87" s="7"/>
      <c r="CQ87" s="14">
        <f>CH87</f>
        <v>40</v>
      </c>
      <c r="CR87" s="15">
        <v>0</v>
      </c>
      <c r="CS87" s="7"/>
      <c r="CT87" s="21" t="e">
        <f>CT88/CU87</f>
        <v>#DIV/0!</v>
      </c>
      <c r="CU87" s="22">
        <f>CI87+CL87+CO87+CR87</f>
        <v>0</v>
      </c>
      <c r="CW87" s="14">
        <v>40</v>
      </c>
      <c r="CX87" s="15">
        <v>0</v>
      </c>
      <c r="CY87" s="7"/>
      <c r="CZ87" s="14">
        <f>CW87</f>
        <v>40</v>
      </c>
      <c r="DA87" s="15">
        <v>0</v>
      </c>
      <c r="DB87" s="7"/>
      <c r="DC87" s="14">
        <f>CW87</f>
        <v>40</v>
      </c>
      <c r="DD87" s="15">
        <v>0</v>
      </c>
      <c r="DE87" s="7"/>
      <c r="DF87" s="14">
        <f>CW87</f>
        <v>40</v>
      </c>
      <c r="DG87" s="15">
        <v>0</v>
      </c>
      <c r="DH87" s="7"/>
      <c r="DI87" s="21" t="e">
        <f>DI88/DJ87</f>
        <v>#DIV/0!</v>
      </c>
      <c r="DJ87" s="22">
        <f>CX87+DA87+DD87+DG87</f>
        <v>0</v>
      </c>
      <c r="DL87" s="14">
        <v>40</v>
      </c>
      <c r="DM87" s="15">
        <v>0</v>
      </c>
      <c r="DN87" s="7"/>
      <c r="DO87" s="14">
        <f>DL87</f>
        <v>40</v>
      </c>
      <c r="DP87" s="15">
        <v>0</v>
      </c>
      <c r="DQ87" s="7"/>
      <c r="DR87" s="14">
        <f>DL87</f>
        <v>40</v>
      </c>
      <c r="DS87" s="15">
        <v>0</v>
      </c>
      <c r="DT87" s="7"/>
      <c r="DU87" s="14">
        <f>DL87</f>
        <v>40</v>
      </c>
      <c r="DV87" s="15">
        <v>0</v>
      </c>
      <c r="DW87" s="7"/>
      <c r="DX87" s="14">
        <f>DL87</f>
        <v>40</v>
      </c>
      <c r="DY87" s="15">
        <v>0</v>
      </c>
      <c r="DZ87" s="7"/>
      <c r="EA87" s="21" t="e">
        <f>EA88/EB87</f>
        <v>#DIV/0!</v>
      </c>
      <c r="EB87" s="22">
        <f>DM87+DP87+DS87+DV87+DY87</f>
        <v>0</v>
      </c>
      <c r="ED87" s="14">
        <v>34</v>
      </c>
      <c r="EE87" s="15">
        <v>50</v>
      </c>
      <c r="EF87" s="7"/>
      <c r="EG87" s="14">
        <f>ED87</f>
        <v>34</v>
      </c>
      <c r="EH87" s="15">
        <v>50</v>
      </c>
      <c r="EI87" s="7"/>
      <c r="EJ87" s="14">
        <f>ED87</f>
        <v>34</v>
      </c>
      <c r="EK87" s="15">
        <v>50</v>
      </c>
      <c r="EL87" s="7"/>
      <c r="EM87" s="14">
        <f>ED87</f>
        <v>34</v>
      </c>
      <c r="EN87" s="15">
        <v>50</v>
      </c>
      <c r="EO87" s="7"/>
      <c r="EP87" s="21">
        <f>EP88/EQ87</f>
        <v>34</v>
      </c>
      <c r="EQ87" s="22">
        <f>EE87+EH87+EK87+EN87</f>
        <v>200</v>
      </c>
      <c r="ES87" s="14">
        <v>34</v>
      </c>
      <c r="ET87" s="15">
        <v>50</v>
      </c>
      <c r="EU87" s="7"/>
      <c r="EV87" s="14">
        <f>ES87</f>
        <v>34</v>
      </c>
      <c r="EW87" s="15">
        <v>50</v>
      </c>
      <c r="EX87" s="7"/>
      <c r="EY87" s="14">
        <f>ES87</f>
        <v>34</v>
      </c>
      <c r="EZ87" s="15">
        <v>50</v>
      </c>
      <c r="FA87" s="7"/>
      <c r="FB87" s="14">
        <f>ES87</f>
        <v>34</v>
      </c>
      <c r="FC87" s="15">
        <v>50</v>
      </c>
      <c r="FD87" s="7"/>
      <c r="FE87" s="14">
        <f>ES87</f>
        <v>34</v>
      </c>
      <c r="FF87" s="15">
        <v>50</v>
      </c>
      <c r="FG87" s="7"/>
      <c r="FH87" s="21">
        <f>FH88/FI87</f>
        <v>34</v>
      </c>
      <c r="FI87" s="22">
        <f>ET87+EW87+EZ87+FC87+FF87</f>
        <v>250</v>
      </c>
      <c r="FK87" s="14">
        <v>34</v>
      </c>
      <c r="FL87" s="15">
        <v>75</v>
      </c>
      <c r="FM87" s="7"/>
      <c r="FN87" s="14">
        <f>FK87</f>
        <v>34</v>
      </c>
      <c r="FO87" s="15">
        <v>75</v>
      </c>
      <c r="FP87" s="7"/>
      <c r="FQ87" s="14">
        <f>FK87</f>
        <v>34</v>
      </c>
      <c r="FR87" s="15">
        <v>75</v>
      </c>
      <c r="FS87" s="7"/>
      <c r="FT87" s="14">
        <f>FK87</f>
        <v>34</v>
      </c>
      <c r="FU87" s="15">
        <v>75</v>
      </c>
      <c r="FV87" s="7"/>
      <c r="FW87" s="21">
        <f>FW88/FX87</f>
        <v>34</v>
      </c>
      <c r="FX87" s="22">
        <f>FL87+FO87+FR87+FU87</f>
        <v>300</v>
      </c>
      <c r="FZ87" s="14">
        <v>34</v>
      </c>
      <c r="GA87" s="15">
        <v>75</v>
      </c>
      <c r="GB87" s="7"/>
      <c r="GC87" s="14">
        <f>FZ87</f>
        <v>34</v>
      </c>
      <c r="GD87" s="15">
        <v>75</v>
      </c>
      <c r="GE87" s="7"/>
      <c r="GF87" s="14">
        <f>FZ87</f>
        <v>34</v>
      </c>
      <c r="GG87" s="15">
        <v>75</v>
      </c>
      <c r="GH87" s="7"/>
      <c r="GI87" s="14">
        <f>FZ87</f>
        <v>34</v>
      </c>
      <c r="GJ87" s="15">
        <v>75</v>
      </c>
      <c r="GK87" s="7"/>
      <c r="GL87" s="21">
        <f>GL88/GM87</f>
        <v>34</v>
      </c>
      <c r="GM87" s="22">
        <f>GA87+GD87+GG87+GJ87</f>
        <v>300</v>
      </c>
      <c r="GO87" s="28"/>
    </row>
    <row r="88" spans="1:197" ht="15.75" thickBot="1">
      <c r="E88" s="101">
        <f>E87*F87</f>
        <v>0</v>
      </c>
      <c r="F88" s="102"/>
      <c r="G88" s="7"/>
      <c r="H88" s="101">
        <f>H87*I87</f>
        <v>0</v>
      </c>
      <c r="I88" s="102"/>
      <c r="J88" s="12"/>
      <c r="K88" s="101">
        <f>K87*L87</f>
        <v>0</v>
      </c>
      <c r="L88" s="102"/>
      <c r="M88" s="12"/>
      <c r="N88" s="101">
        <f>N87*O87</f>
        <v>0</v>
      </c>
      <c r="O88" s="102"/>
      <c r="P88" s="12"/>
      <c r="Q88" s="101">
        <f>Q87*R87</f>
        <v>0</v>
      </c>
      <c r="R88" s="102"/>
      <c r="S88" s="12"/>
      <c r="T88" s="106">
        <f>SUM(E88:Q88)</f>
        <v>0</v>
      </c>
      <c r="U88" s="107"/>
      <c r="W88" s="101">
        <f>W87*X87</f>
        <v>0</v>
      </c>
      <c r="X88" s="102"/>
      <c r="Y88" s="7"/>
      <c r="Z88" s="101">
        <f>Z87*AA87</f>
        <v>0</v>
      </c>
      <c r="AA88" s="102"/>
      <c r="AB88" s="12"/>
      <c r="AC88" s="101">
        <f>AC87*AD87</f>
        <v>0</v>
      </c>
      <c r="AD88" s="102"/>
      <c r="AE88" s="12"/>
      <c r="AF88" s="101">
        <f>AF87*AG87</f>
        <v>0</v>
      </c>
      <c r="AG88" s="102"/>
      <c r="AH88" s="12"/>
      <c r="AI88" s="106">
        <f>SUM(W88:AF88)</f>
        <v>0</v>
      </c>
      <c r="AJ88" s="107"/>
      <c r="AL88" s="101">
        <f>AL87*AM87</f>
        <v>0</v>
      </c>
      <c r="AM88" s="102"/>
      <c r="AN88" s="7"/>
      <c r="AO88" s="101">
        <f>AO87*AP87</f>
        <v>0</v>
      </c>
      <c r="AP88" s="102"/>
      <c r="AQ88" s="12"/>
      <c r="AR88" s="101">
        <f>AR87*AS87</f>
        <v>0</v>
      </c>
      <c r="AS88" s="102"/>
      <c r="AT88" s="12"/>
      <c r="AU88" s="101">
        <f>AU87*AV87</f>
        <v>0</v>
      </c>
      <c r="AV88" s="102"/>
      <c r="AW88" s="12"/>
      <c r="AX88" s="106">
        <f>SUM(AL88:AU88)</f>
        <v>0</v>
      </c>
      <c r="AY88" s="107"/>
      <c r="BA88" s="101">
        <f>BA87*BB87</f>
        <v>0</v>
      </c>
      <c r="BB88" s="102"/>
      <c r="BC88" s="7"/>
      <c r="BD88" s="101">
        <f>BD87*BE87</f>
        <v>0</v>
      </c>
      <c r="BE88" s="102"/>
      <c r="BF88" s="12"/>
      <c r="BG88" s="101">
        <f>BG87*BH87</f>
        <v>0</v>
      </c>
      <c r="BH88" s="102"/>
      <c r="BI88" s="12"/>
      <c r="BJ88" s="101">
        <f>BJ87*BK87</f>
        <v>0</v>
      </c>
      <c r="BK88" s="102"/>
      <c r="BL88" s="12"/>
      <c r="BM88" s="106">
        <f>SUM(BA88:BJ88)</f>
        <v>0</v>
      </c>
      <c r="BN88" s="107"/>
      <c r="BP88" s="101">
        <f>BP87*BQ87</f>
        <v>0</v>
      </c>
      <c r="BQ88" s="102"/>
      <c r="BR88" s="7"/>
      <c r="BS88" s="101">
        <f>BS87*BT87</f>
        <v>0</v>
      </c>
      <c r="BT88" s="102"/>
      <c r="BU88" s="12"/>
      <c r="BV88" s="101">
        <f>BV87*BW87</f>
        <v>0</v>
      </c>
      <c r="BW88" s="102"/>
      <c r="BX88" s="12"/>
      <c r="BY88" s="101">
        <f>BY87*BZ87</f>
        <v>0</v>
      </c>
      <c r="BZ88" s="102"/>
      <c r="CA88" s="12"/>
      <c r="CB88" s="101">
        <f>CB87*CC87</f>
        <v>0</v>
      </c>
      <c r="CC88" s="102"/>
      <c r="CD88" s="12"/>
      <c r="CE88" s="106">
        <f>SUM(BP88:CB88)</f>
        <v>0</v>
      </c>
      <c r="CF88" s="107"/>
      <c r="CH88" s="101">
        <f>CH87*CI87</f>
        <v>0</v>
      </c>
      <c r="CI88" s="102"/>
      <c r="CJ88" s="7"/>
      <c r="CK88" s="101">
        <f>CK87*CL87</f>
        <v>0</v>
      </c>
      <c r="CL88" s="102"/>
      <c r="CM88" s="12"/>
      <c r="CN88" s="101">
        <f>CN87*CO87</f>
        <v>0</v>
      </c>
      <c r="CO88" s="102"/>
      <c r="CP88" s="12"/>
      <c r="CQ88" s="101">
        <f>CQ87*CR87</f>
        <v>0</v>
      </c>
      <c r="CR88" s="102"/>
      <c r="CS88" s="12"/>
      <c r="CT88" s="106">
        <f>SUM(CH88:CQ88)</f>
        <v>0</v>
      </c>
      <c r="CU88" s="107"/>
      <c r="CW88" s="101">
        <f>CW87*CX87</f>
        <v>0</v>
      </c>
      <c r="CX88" s="102"/>
      <c r="CY88" s="7"/>
      <c r="CZ88" s="101">
        <f>CZ87*DA87</f>
        <v>0</v>
      </c>
      <c r="DA88" s="102"/>
      <c r="DB88" s="12"/>
      <c r="DC88" s="101">
        <f>DC87*DD87</f>
        <v>0</v>
      </c>
      <c r="DD88" s="102"/>
      <c r="DE88" s="12"/>
      <c r="DF88" s="101">
        <f>DF87*DG87</f>
        <v>0</v>
      </c>
      <c r="DG88" s="102"/>
      <c r="DH88" s="12"/>
      <c r="DI88" s="106">
        <f>SUM(CW88:DF88)</f>
        <v>0</v>
      </c>
      <c r="DJ88" s="107"/>
      <c r="DL88" s="101">
        <f>DL87*DM87</f>
        <v>0</v>
      </c>
      <c r="DM88" s="102"/>
      <c r="DN88" s="7"/>
      <c r="DO88" s="101">
        <f>DO87*DP87</f>
        <v>0</v>
      </c>
      <c r="DP88" s="102"/>
      <c r="DQ88" s="12"/>
      <c r="DR88" s="101">
        <f>DR87*DS87</f>
        <v>0</v>
      </c>
      <c r="DS88" s="102"/>
      <c r="DT88" s="12"/>
      <c r="DU88" s="101">
        <f>DU87*DV87</f>
        <v>0</v>
      </c>
      <c r="DV88" s="102"/>
      <c r="DW88" s="12"/>
      <c r="DX88" s="101">
        <f>DX87*DY87</f>
        <v>0</v>
      </c>
      <c r="DY88" s="102"/>
      <c r="DZ88" s="12"/>
      <c r="EA88" s="106">
        <f>SUM(DL88:DX88)</f>
        <v>0</v>
      </c>
      <c r="EB88" s="107"/>
      <c r="ED88" s="101">
        <f>ED87*EE87</f>
        <v>1700</v>
      </c>
      <c r="EE88" s="102"/>
      <c r="EF88" s="7"/>
      <c r="EG88" s="101">
        <f>EG87*EH87</f>
        <v>1700</v>
      </c>
      <c r="EH88" s="102"/>
      <c r="EI88" s="12"/>
      <c r="EJ88" s="101">
        <f>EJ87*EK87</f>
        <v>1700</v>
      </c>
      <c r="EK88" s="102"/>
      <c r="EL88" s="12"/>
      <c r="EM88" s="101">
        <f>EM87*EN87</f>
        <v>1700</v>
      </c>
      <c r="EN88" s="102"/>
      <c r="EO88" s="12"/>
      <c r="EP88" s="106">
        <f>SUM(ED88:EM88)</f>
        <v>6800</v>
      </c>
      <c r="EQ88" s="107"/>
      <c r="ES88" s="101">
        <f>ES87*ET87</f>
        <v>1700</v>
      </c>
      <c r="ET88" s="102"/>
      <c r="EU88" s="7"/>
      <c r="EV88" s="101">
        <f>EV87*EW87</f>
        <v>1700</v>
      </c>
      <c r="EW88" s="102"/>
      <c r="EX88" s="12"/>
      <c r="EY88" s="101">
        <f>EY87*EZ87</f>
        <v>1700</v>
      </c>
      <c r="EZ88" s="102"/>
      <c r="FA88" s="12"/>
      <c r="FB88" s="101">
        <f>FB87*FC87</f>
        <v>1700</v>
      </c>
      <c r="FC88" s="102"/>
      <c r="FD88" s="12"/>
      <c r="FE88" s="101">
        <f>FE87*FF87</f>
        <v>1700</v>
      </c>
      <c r="FF88" s="102"/>
      <c r="FG88" s="12"/>
      <c r="FH88" s="106">
        <f>SUM(ES88:FE88)</f>
        <v>8500</v>
      </c>
      <c r="FI88" s="107"/>
      <c r="FK88" s="101">
        <f>FK87*FL87</f>
        <v>2550</v>
      </c>
      <c r="FL88" s="102"/>
      <c r="FM88" s="7"/>
      <c r="FN88" s="101">
        <f>FN87*FO87</f>
        <v>2550</v>
      </c>
      <c r="FO88" s="102"/>
      <c r="FP88" s="12"/>
      <c r="FQ88" s="101">
        <f>FQ87*FR87</f>
        <v>2550</v>
      </c>
      <c r="FR88" s="102"/>
      <c r="FS88" s="12"/>
      <c r="FT88" s="101">
        <f>FT87*FU87</f>
        <v>2550</v>
      </c>
      <c r="FU88" s="102"/>
      <c r="FV88" s="12"/>
      <c r="FW88" s="106">
        <f>SUM(FK88:FT88)</f>
        <v>10200</v>
      </c>
      <c r="FX88" s="107"/>
      <c r="FZ88" s="101">
        <f>FZ87*GA87</f>
        <v>2550</v>
      </c>
      <c r="GA88" s="102"/>
      <c r="GB88" s="7"/>
      <c r="GC88" s="101">
        <f>GC87*GD87</f>
        <v>2550</v>
      </c>
      <c r="GD88" s="102"/>
      <c r="GE88" s="12"/>
      <c r="GF88" s="101">
        <f>GF87*GG87</f>
        <v>2550</v>
      </c>
      <c r="GG88" s="102"/>
      <c r="GH88" s="12"/>
      <c r="GI88" s="101">
        <f>GI87*GJ87</f>
        <v>2550</v>
      </c>
      <c r="GJ88" s="102"/>
      <c r="GK88" s="12"/>
      <c r="GL88" s="106">
        <f>SUM(FZ88:GI88)</f>
        <v>10200</v>
      </c>
      <c r="GM88" s="107"/>
      <c r="GO88" s="95">
        <f>T88+AI88+AX88+BM88+CE88+CT88+DI88+EA88+EP88+FH88+FW88+GL88</f>
        <v>35700</v>
      </c>
    </row>
    <row r="89" spans="1:197">
      <c r="E89" s="11"/>
      <c r="F89" s="11"/>
      <c r="G89" s="6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0"/>
      <c r="U89" s="110"/>
      <c r="W89" s="11"/>
      <c r="X89" s="11"/>
      <c r="Y89" s="6"/>
      <c r="Z89" s="11"/>
      <c r="AA89" s="11"/>
      <c r="AB89" s="11"/>
      <c r="AC89" s="11"/>
      <c r="AD89" s="11"/>
      <c r="AE89" s="11"/>
      <c r="AF89" s="11"/>
      <c r="AG89" s="11"/>
      <c r="AH89" s="11"/>
      <c r="AI89" s="115"/>
      <c r="AJ89" s="115"/>
      <c r="AL89" s="11"/>
      <c r="AM89" s="11"/>
      <c r="AN89" s="6"/>
      <c r="AO89" s="11"/>
      <c r="AP89" s="11"/>
      <c r="AQ89" s="11"/>
      <c r="AR89" s="11"/>
      <c r="AS89" s="11"/>
      <c r="AT89" s="11"/>
      <c r="AU89" s="11"/>
      <c r="AV89" s="11"/>
      <c r="AW89" s="11"/>
      <c r="AX89" s="115"/>
      <c r="AY89" s="115"/>
      <c r="BA89" s="11"/>
      <c r="BB89" s="11"/>
      <c r="BC89" s="6"/>
      <c r="BD89" s="11"/>
      <c r="BE89" s="11"/>
      <c r="BF89" s="11"/>
      <c r="BG89" s="11"/>
      <c r="BH89" s="11"/>
      <c r="BI89" s="11"/>
      <c r="BJ89" s="11"/>
      <c r="BK89" s="11"/>
      <c r="BL89" s="11"/>
      <c r="BM89" s="115"/>
      <c r="BN89" s="115"/>
      <c r="BP89" s="11"/>
      <c r="BQ89" s="11"/>
      <c r="BR89" s="6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0"/>
      <c r="CF89" s="110"/>
      <c r="CH89" s="11"/>
      <c r="CI89" s="11"/>
      <c r="CJ89" s="6"/>
      <c r="CK89" s="11"/>
      <c r="CL89" s="11"/>
      <c r="CM89" s="11"/>
      <c r="CN89" s="11"/>
      <c r="CO89" s="11"/>
      <c r="CP89" s="11"/>
      <c r="CQ89" s="11"/>
      <c r="CR89" s="11"/>
      <c r="CS89" s="11"/>
      <c r="CT89" s="115"/>
      <c r="CU89" s="115"/>
      <c r="CW89" s="11"/>
      <c r="CX89" s="11"/>
      <c r="CY89" s="6"/>
      <c r="CZ89" s="11"/>
      <c r="DA89" s="11"/>
      <c r="DB89" s="11"/>
      <c r="DC89" s="11"/>
      <c r="DD89" s="11"/>
      <c r="DE89" s="11"/>
      <c r="DF89" s="11"/>
      <c r="DG89" s="11"/>
      <c r="DH89" s="11"/>
      <c r="DI89" s="115"/>
      <c r="DJ89" s="115"/>
      <c r="DL89" s="11"/>
      <c r="DM89" s="11"/>
      <c r="DN89" s="6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0"/>
      <c r="EB89" s="110"/>
      <c r="ED89" s="11"/>
      <c r="EE89" s="11"/>
      <c r="EF89" s="6"/>
      <c r="EG89" s="11"/>
      <c r="EH89" s="11"/>
      <c r="EI89" s="11"/>
      <c r="EJ89" s="11"/>
      <c r="EK89" s="11"/>
      <c r="EL89" s="11"/>
      <c r="EM89" s="11"/>
      <c r="EN89" s="11"/>
      <c r="EO89" s="11"/>
      <c r="EP89" s="115"/>
      <c r="EQ89" s="115"/>
      <c r="ES89" s="11"/>
      <c r="ET89" s="11"/>
      <c r="EU89" s="6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0"/>
      <c r="FI89" s="110"/>
      <c r="FK89" s="11"/>
      <c r="FL89" s="11"/>
      <c r="FM89" s="6"/>
      <c r="FN89" s="11"/>
      <c r="FO89" s="11"/>
      <c r="FP89" s="11"/>
      <c r="FQ89" s="11"/>
      <c r="FR89" s="11"/>
      <c r="FS89" s="11"/>
      <c r="FT89" s="11"/>
      <c r="FU89" s="11"/>
      <c r="FV89" s="11"/>
      <c r="FW89" s="115"/>
      <c r="FX89" s="115"/>
      <c r="FZ89" s="11"/>
      <c r="GA89" s="11"/>
      <c r="GB89" s="6"/>
      <c r="GC89" s="11"/>
      <c r="GD89" s="11"/>
      <c r="GE89" s="11"/>
      <c r="GF89" s="11"/>
      <c r="GG89" s="11"/>
      <c r="GH89" s="11"/>
      <c r="GI89" s="11"/>
      <c r="GJ89" s="11"/>
      <c r="GK89" s="11"/>
      <c r="GL89" s="115"/>
      <c r="GM89" s="115"/>
      <c r="GO89" s="28" t="s">
        <v>0</v>
      </c>
    </row>
    <row r="90" spans="1:197" ht="15.75" thickBot="1">
      <c r="A90" s="1" t="s">
        <v>67</v>
      </c>
      <c r="B90" s="1" t="s">
        <v>63</v>
      </c>
      <c r="C90" s="8">
        <v>10</v>
      </c>
      <c r="E90" s="14">
        <v>30</v>
      </c>
      <c r="F90" s="15">
        <v>50</v>
      </c>
      <c r="G90" s="7"/>
      <c r="H90" s="14">
        <f>E90</f>
        <v>30</v>
      </c>
      <c r="I90" s="15">
        <v>50</v>
      </c>
      <c r="J90" s="7"/>
      <c r="K90" s="14">
        <f>E90</f>
        <v>30</v>
      </c>
      <c r="L90" s="15">
        <v>50</v>
      </c>
      <c r="M90" s="7"/>
      <c r="N90" s="14">
        <f>E90</f>
        <v>30</v>
      </c>
      <c r="O90" s="15">
        <v>50</v>
      </c>
      <c r="P90" s="7"/>
      <c r="Q90" s="14">
        <f>E90</f>
        <v>30</v>
      </c>
      <c r="R90" s="15">
        <v>50</v>
      </c>
      <c r="S90" s="7"/>
      <c r="T90" s="21">
        <f>T91/U90</f>
        <v>30</v>
      </c>
      <c r="U90" s="22">
        <f>F90+I90+L90+O90+R90</f>
        <v>250</v>
      </c>
      <c r="W90" s="14">
        <v>30</v>
      </c>
      <c r="X90" s="15">
        <v>50</v>
      </c>
      <c r="Y90" s="7"/>
      <c r="Z90" s="14">
        <f>W90</f>
        <v>30</v>
      </c>
      <c r="AA90" s="15">
        <v>50</v>
      </c>
      <c r="AB90" s="7"/>
      <c r="AC90" s="14">
        <f>W90</f>
        <v>30</v>
      </c>
      <c r="AD90" s="15">
        <v>50</v>
      </c>
      <c r="AE90" s="7"/>
      <c r="AF90" s="14">
        <f>W90</f>
        <v>30</v>
      </c>
      <c r="AG90" s="15">
        <v>50</v>
      </c>
      <c r="AH90" s="7"/>
      <c r="AI90" s="21">
        <f>AI91/AJ90</f>
        <v>30</v>
      </c>
      <c r="AJ90" s="22">
        <f>X90+AA90+AD90+AG90</f>
        <v>200</v>
      </c>
      <c r="AL90" s="14">
        <v>28</v>
      </c>
      <c r="AM90" s="15">
        <v>50</v>
      </c>
      <c r="AN90" s="7"/>
      <c r="AO90" s="14">
        <f>AL90</f>
        <v>28</v>
      </c>
      <c r="AP90" s="15">
        <v>50</v>
      </c>
      <c r="AQ90" s="7"/>
      <c r="AR90" s="14">
        <f>AL90</f>
        <v>28</v>
      </c>
      <c r="AS90" s="15">
        <v>50</v>
      </c>
      <c r="AT90" s="7"/>
      <c r="AU90" s="14">
        <f>AL90</f>
        <v>28</v>
      </c>
      <c r="AV90" s="15">
        <v>50</v>
      </c>
      <c r="AW90" s="7"/>
      <c r="AX90" s="21">
        <f>AX91/AY90</f>
        <v>28</v>
      </c>
      <c r="AY90" s="22">
        <f>AM90+AP90+AS90+AV90</f>
        <v>200</v>
      </c>
      <c r="BA90" s="14">
        <v>25</v>
      </c>
      <c r="BB90" s="15">
        <v>50</v>
      </c>
      <c r="BC90" s="7"/>
      <c r="BD90" s="14">
        <f>BA90</f>
        <v>25</v>
      </c>
      <c r="BE90" s="15">
        <v>50</v>
      </c>
      <c r="BF90" s="7"/>
      <c r="BG90" s="14">
        <f>BA90</f>
        <v>25</v>
      </c>
      <c r="BH90" s="15">
        <v>50</v>
      </c>
      <c r="BI90" s="7"/>
      <c r="BJ90" s="14">
        <f>BA90</f>
        <v>25</v>
      </c>
      <c r="BK90" s="15">
        <v>50</v>
      </c>
      <c r="BL90" s="7"/>
      <c r="BM90" s="21">
        <f>BM91/BN90</f>
        <v>25</v>
      </c>
      <c r="BN90" s="22">
        <f>BB90+BE90+BH90+BK90</f>
        <v>200</v>
      </c>
      <c r="BP90" s="14">
        <v>32</v>
      </c>
      <c r="BQ90" s="15">
        <v>50</v>
      </c>
      <c r="BR90" s="7"/>
      <c r="BS90" s="14">
        <f>BP90</f>
        <v>32</v>
      </c>
      <c r="BT90" s="15">
        <v>50</v>
      </c>
      <c r="BU90" s="7"/>
      <c r="BV90" s="14">
        <f>BP90</f>
        <v>32</v>
      </c>
      <c r="BW90" s="15">
        <v>50</v>
      </c>
      <c r="BX90" s="7"/>
      <c r="BY90" s="14">
        <f>BP90</f>
        <v>32</v>
      </c>
      <c r="BZ90" s="15">
        <v>50</v>
      </c>
      <c r="CA90" s="7"/>
      <c r="CB90" s="14">
        <f>BP90</f>
        <v>32</v>
      </c>
      <c r="CC90" s="15">
        <v>50</v>
      </c>
      <c r="CD90" s="7"/>
      <c r="CE90" s="21">
        <f>CE91/CF90</f>
        <v>32</v>
      </c>
      <c r="CF90" s="22">
        <f>BQ90+BT90+BW90+BZ90+CC90</f>
        <v>250</v>
      </c>
      <c r="CH90" s="14">
        <v>33</v>
      </c>
      <c r="CI90" s="15">
        <v>50</v>
      </c>
      <c r="CJ90" s="7"/>
      <c r="CK90" s="14">
        <f>CH90</f>
        <v>33</v>
      </c>
      <c r="CL90" s="15">
        <v>50</v>
      </c>
      <c r="CM90" s="7"/>
      <c r="CN90" s="14">
        <f>CH90</f>
        <v>33</v>
      </c>
      <c r="CO90" s="15">
        <v>50</v>
      </c>
      <c r="CP90" s="7"/>
      <c r="CQ90" s="14">
        <f>CH90</f>
        <v>33</v>
      </c>
      <c r="CR90" s="15">
        <v>50</v>
      </c>
      <c r="CS90" s="7"/>
      <c r="CT90" s="21">
        <f>CT91/CU90</f>
        <v>33</v>
      </c>
      <c r="CU90" s="22">
        <f>CI90+CL90+CO90+CR90</f>
        <v>200</v>
      </c>
      <c r="CW90" s="14">
        <v>39</v>
      </c>
      <c r="CX90" s="15">
        <v>0</v>
      </c>
      <c r="CY90" s="7"/>
      <c r="CZ90" s="14">
        <f>CW90</f>
        <v>39</v>
      </c>
      <c r="DA90" s="15">
        <v>0</v>
      </c>
      <c r="DB90" s="7"/>
      <c r="DC90" s="14">
        <f>CW90</f>
        <v>39</v>
      </c>
      <c r="DD90" s="15">
        <v>0</v>
      </c>
      <c r="DE90" s="7"/>
      <c r="DF90" s="14">
        <f>CW90</f>
        <v>39</v>
      </c>
      <c r="DG90" s="15">
        <v>0</v>
      </c>
      <c r="DH90" s="7"/>
      <c r="DI90" s="21" t="e">
        <f>DI91/DJ90</f>
        <v>#DIV/0!</v>
      </c>
      <c r="DJ90" s="22">
        <f>CX90+DA90+DD90+DG90</f>
        <v>0</v>
      </c>
      <c r="DL90" s="14">
        <v>32</v>
      </c>
      <c r="DM90" s="15">
        <v>0</v>
      </c>
      <c r="DN90" s="7"/>
      <c r="DO90" s="14">
        <f>DL90</f>
        <v>32</v>
      </c>
      <c r="DP90" s="15">
        <v>0</v>
      </c>
      <c r="DQ90" s="7"/>
      <c r="DR90" s="14">
        <f>DL90</f>
        <v>32</v>
      </c>
      <c r="DS90" s="15">
        <v>0</v>
      </c>
      <c r="DT90" s="7"/>
      <c r="DU90" s="14">
        <f>DL90</f>
        <v>32</v>
      </c>
      <c r="DV90" s="15">
        <v>0</v>
      </c>
      <c r="DW90" s="7"/>
      <c r="DX90" s="14">
        <f>DL90</f>
        <v>32</v>
      </c>
      <c r="DY90" s="15">
        <v>0</v>
      </c>
      <c r="DZ90" s="7"/>
      <c r="EA90" s="21" t="e">
        <f>EA91/EB90</f>
        <v>#DIV/0!</v>
      </c>
      <c r="EB90" s="22">
        <f>DM90+DP90+DS90+DV90+DY90</f>
        <v>0</v>
      </c>
      <c r="ED90" s="14">
        <v>31</v>
      </c>
      <c r="EE90" s="15">
        <v>0</v>
      </c>
      <c r="EF90" s="7"/>
      <c r="EG90" s="14">
        <f>ED90</f>
        <v>31</v>
      </c>
      <c r="EH90" s="15">
        <v>0</v>
      </c>
      <c r="EI90" s="7"/>
      <c r="EJ90" s="14">
        <f>ED90</f>
        <v>31</v>
      </c>
      <c r="EK90" s="15">
        <v>0</v>
      </c>
      <c r="EL90" s="7"/>
      <c r="EM90" s="14">
        <f>ED90</f>
        <v>31</v>
      </c>
      <c r="EN90" s="15">
        <v>0</v>
      </c>
      <c r="EO90" s="7"/>
      <c r="EP90" s="21" t="e">
        <f>EP91/EQ90</f>
        <v>#DIV/0!</v>
      </c>
      <c r="EQ90" s="22">
        <f>EE90+EH90+EK90+EN90</f>
        <v>0</v>
      </c>
      <c r="ES90" s="14">
        <v>39</v>
      </c>
      <c r="ET90" s="15">
        <v>50</v>
      </c>
      <c r="EU90" s="7"/>
      <c r="EV90" s="14">
        <f>ES90</f>
        <v>39</v>
      </c>
      <c r="EW90" s="15">
        <v>50</v>
      </c>
      <c r="EX90" s="7"/>
      <c r="EY90" s="14">
        <f>ES90</f>
        <v>39</v>
      </c>
      <c r="EZ90" s="15">
        <v>50</v>
      </c>
      <c r="FA90" s="7"/>
      <c r="FB90" s="14">
        <f>ES90</f>
        <v>39</v>
      </c>
      <c r="FC90" s="15">
        <v>50</v>
      </c>
      <c r="FD90" s="7"/>
      <c r="FE90" s="14">
        <f>ES90</f>
        <v>39</v>
      </c>
      <c r="FF90" s="15">
        <v>50</v>
      </c>
      <c r="FG90" s="7"/>
      <c r="FH90" s="21">
        <f>FH91/FI90</f>
        <v>39</v>
      </c>
      <c r="FI90" s="22">
        <f>ET90+EW90+EZ90+FC90+FF90</f>
        <v>250</v>
      </c>
      <c r="FK90" s="14">
        <v>39</v>
      </c>
      <c r="FL90" s="15">
        <v>50</v>
      </c>
      <c r="FM90" s="7"/>
      <c r="FN90" s="14">
        <f>FK90</f>
        <v>39</v>
      </c>
      <c r="FO90" s="15">
        <v>50</v>
      </c>
      <c r="FP90" s="7"/>
      <c r="FQ90" s="14">
        <f>FK90</f>
        <v>39</v>
      </c>
      <c r="FR90" s="15">
        <v>50</v>
      </c>
      <c r="FS90" s="7"/>
      <c r="FT90" s="14">
        <f>FK90</f>
        <v>39</v>
      </c>
      <c r="FU90" s="15">
        <v>50</v>
      </c>
      <c r="FV90" s="7"/>
      <c r="FW90" s="21">
        <f>FW91/FX90</f>
        <v>39</v>
      </c>
      <c r="FX90" s="22">
        <f>FL90+FO90+FR90+FU90</f>
        <v>200</v>
      </c>
      <c r="FZ90" s="14">
        <v>37</v>
      </c>
      <c r="GA90" s="15">
        <v>50</v>
      </c>
      <c r="GB90" s="7"/>
      <c r="GC90" s="14">
        <f>FZ90</f>
        <v>37</v>
      </c>
      <c r="GD90" s="15">
        <v>50</v>
      </c>
      <c r="GE90" s="7"/>
      <c r="GF90" s="14">
        <f>FZ90</f>
        <v>37</v>
      </c>
      <c r="GG90" s="15">
        <v>50</v>
      </c>
      <c r="GH90" s="7"/>
      <c r="GI90" s="14">
        <f>FZ90</f>
        <v>37</v>
      </c>
      <c r="GJ90" s="15">
        <v>50</v>
      </c>
      <c r="GK90" s="7"/>
      <c r="GL90" s="21">
        <f>GL91/GM90</f>
        <v>37</v>
      </c>
      <c r="GM90" s="22">
        <f>GA90+GD90+GG90+GJ90</f>
        <v>200</v>
      </c>
      <c r="GO90" s="28"/>
    </row>
    <row r="91" spans="1:197" ht="15.75" thickBot="1">
      <c r="E91" s="101">
        <f>E90*F90</f>
        <v>1500</v>
      </c>
      <c r="F91" s="102"/>
      <c r="G91" s="7"/>
      <c r="H91" s="101">
        <f>H90*I90</f>
        <v>1500</v>
      </c>
      <c r="I91" s="102"/>
      <c r="J91" s="12"/>
      <c r="K91" s="101">
        <f>K90*L90</f>
        <v>1500</v>
      </c>
      <c r="L91" s="102"/>
      <c r="M91" s="12"/>
      <c r="N91" s="101">
        <f>N90*O90</f>
        <v>1500</v>
      </c>
      <c r="O91" s="102"/>
      <c r="P91" s="12"/>
      <c r="Q91" s="101">
        <f>Q90*R90</f>
        <v>1500</v>
      </c>
      <c r="R91" s="102"/>
      <c r="S91" s="12"/>
      <c r="T91" s="106">
        <f>SUM(E91:Q91)</f>
        <v>7500</v>
      </c>
      <c r="U91" s="107"/>
      <c r="W91" s="101">
        <f>W90*X90</f>
        <v>1500</v>
      </c>
      <c r="X91" s="102"/>
      <c r="Y91" s="7"/>
      <c r="Z91" s="101">
        <f>Z90*AA90</f>
        <v>1500</v>
      </c>
      <c r="AA91" s="102"/>
      <c r="AB91" s="12"/>
      <c r="AC91" s="101">
        <f>AC90*AD90</f>
        <v>1500</v>
      </c>
      <c r="AD91" s="102"/>
      <c r="AE91" s="12"/>
      <c r="AF91" s="101">
        <f>AF90*AG90</f>
        <v>1500</v>
      </c>
      <c r="AG91" s="102"/>
      <c r="AH91" s="12"/>
      <c r="AI91" s="106">
        <f>SUM(W91:AF91)</f>
        <v>6000</v>
      </c>
      <c r="AJ91" s="107"/>
      <c r="AL91" s="101">
        <f>AL90*AM90</f>
        <v>1400</v>
      </c>
      <c r="AM91" s="102"/>
      <c r="AN91" s="7"/>
      <c r="AO91" s="101">
        <f>AO90*AP90</f>
        <v>1400</v>
      </c>
      <c r="AP91" s="102"/>
      <c r="AQ91" s="12"/>
      <c r="AR91" s="101">
        <f>AR90*AS90</f>
        <v>1400</v>
      </c>
      <c r="AS91" s="102"/>
      <c r="AT91" s="12"/>
      <c r="AU91" s="101">
        <f>AU90*AV90</f>
        <v>1400</v>
      </c>
      <c r="AV91" s="102"/>
      <c r="AW91" s="12"/>
      <c r="AX91" s="106">
        <f>SUM(AL91:AU91)</f>
        <v>5600</v>
      </c>
      <c r="AY91" s="107"/>
      <c r="BA91" s="101">
        <f>BA90*BB90</f>
        <v>1250</v>
      </c>
      <c r="BB91" s="102"/>
      <c r="BC91" s="7"/>
      <c r="BD91" s="101">
        <f>BD90*BE90</f>
        <v>1250</v>
      </c>
      <c r="BE91" s="102"/>
      <c r="BF91" s="12"/>
      <c r="BG91" s="101">
        <f>BG90*BH90</f>
        <v>1250</v>
      </c>
      <c r="BH91" s="102"/>
      <c r="BI91" s="12"/>
      <c r="BJ91" s="101">
        <f>BJ90*BK90</f>
        <v>1250</v>
      </c>
      <c r="BK91" s="102"/>
      <c r="BL91" s="12"/>
      <c r="BM91" s="106">
        <f>SUM(BA91:BJ91)</f>
        <v>5000</v>
      </c>
      <c r="BN91" s="107"/>
      <c r="BP91" s="101">
        <f>BP90*BQ90</f>
        <v>1600</v>
      </c>
      <c r="BQ91" s="102"/>
      <c r="BR91" s="7"/>
      <c r="BS91" s="101">
        <f>BS90*BT90</f>
        <v>1600</v>
      </c>
      <c r="BT91" s="102"/>
      <c r="BU91" s="12"/>
      <c r="BV91" s="101">
        <f>BV90*BW90</f>
        <v>1600</v>
      </c>
      <c r="BW91" s="102"/>
      <c r="BX91" s="12"/>
      <c r="BY91" s="101">
        <f>BY90*BZ90</f>
        <v>1600</v>
      </c>
      <c r="BZ91" s="102"/>
      <c r="CA91" s="12"/>
      <c r="CB91" s="101">
        <f>CB90*CC90</f>
        <v>1600</v>
      </c>
      <c r="CC91" s="102"/>
      <c r="CD91" s="12"/>
      <c r="CE91" s="106">
        <f>SUM(BP91:CB91)</f>
        <v>8000</v>
      </c>
      <c r="CF91" s="107"/>
      <c r="CH91" s="101">
        <f>CH90*CI90</f>
        <v>1650</v>
      </c>
      <c r="CI91" s="102"/>
      <c r="CJ91" s="7"/>
      <c r="CK91" s="101">
        <f>CK90*CL90</f>
        <v>1650</v>
      </c>
      <c r="CL91" s="102"/>
      <c r="CM91" s="12"/>
      <c r="CN91" s="101">
        <f>CN90*CO90</f>
        <v>1650</v>
      </c>
      <c r="CO91" s="102"/>
      <c r="CP91" s="12"/>
      <c r="CQ91" s="101">
        <f>CQ90*CR90</f>
        <v>1650</v>
      </c>
      <c r="CR91" s="102"/>
      <c r="CS91" s="12"/>
      <c r="CT91" s="106">
        <f>SUM(CH91:CQ91)</f>
        <v>6600</v>
      </c>
      <c r="CU91" s="107"/>
      <c r="CW91" s="101">
        <f>CW90*CX90</f>
        <v>0</v>
      </c>
      <c r="CX91" s="102"/>
      <c r="CY91" s="7"/>
      <c r="CZ91" s="101">
        <f>CZ90*DA90</f>
        <v>0</v>
      </c>
      <c r="DA91" s="102"/>
      <c r="DB91" s="12"/>
      <c r="DC91" s="101">
        <f>DC90*DD90</f>
        <v>0</v>
      </c>
      <c r="DD91" s="102"/>
      <c r="DE91" s="12"/>
      <c r="DF91" s="101">
        <f>DF90*DG90</f>
        <v>0</v>
      </c>
      <c r="DG91" s="102"/>
      <c r="DH91" s="12"/>
      <c r="DI91" s="106">
        <f>SUM(CW91:DF91)</f>
        <v>0</v>
      </c>
      <c r="DJ91" s="107"/>
      <c r="DL91" s="101">
        <f>DL90*DM90</f>
        <v>0</v>
      </c>
      <c r="DM91" s="102"/>
      <c r="DN91" s="7"/>
      <c r="DO91" s="101">
        <f>DO90*DP90</f>
        <v>0</v>
      </c>
      <c r="DP91" s="102"/>
      <c r="DQ91" s="12"/>
      <c r="DR91" s="101">
        <f>DR90*DS90</f>
        <v>0</v>
      </c>
      <c r="DS91" s="102"/>
      <c r="DT91" s="12"/>
      <c r="DU91" s="101">
        <f>DU90*DV90</f>
        <v>0</v>
      </c>
      <c r="DV91" s="102"/>
      <c r="DW91" s="12"/>
      <c r="DX91" s="101">
        <f>DX90*DY90</f>
        <v>0</v>
      </c>
      <c r="DY91" s="102"/>
      <c r="DZ91" s="12"/>
      <c r="EA91" s="106">
        <f>SUM(DL91:DX91)</f>
        <v>0</v>
      </c>
      <c r="EB91" s="107"/>
      <c r="ED91" s="101">
        <f>ED90*EE90</f>
        <v>0</v>
      </c>
      <c r="EE91" s="102"/>
      <c r="EF91" s="7"/>
      <c r="EG91" s="101">
        <f>EG90*EH90</f>
        <v>0</v>
      </c>
      <c r="EH91" s="102"/>
      <c r="EI91" s="12"/>
      <c r="EJ91" s="101">
        <f>EJ90*EK90</f>
        <v>0</v>
      </c>
      <c r="EK91" s="102"/>
      <c r="EL91" s="12"/>
      <c r="EM91" s="101">
        <f>EM90*EN90</f>
        <v>0</v>
      </c>
      <c r="EN91" s="102"/>
      <c r="EO91" s="12"/>
      <c r="EP91" s="106">
        <f>SUM(ED91:EM91)</f>
        <v>0</v>
      </c>
      <c r="EQ91" s="107"/>
      <c r="ES91" s="101">
        <f>ES90*ET90</f>
        <v>1950</v>
      </c>
      <c r="ET91" s="102"/>
      <c r="EU91" s="7"/>
      <c r="EV91" s="101">
        <f>EV90*EW90</f>
        <v>1950</v>
      </c>
      <c r="EW91" s="102"/>
      <c r="EX91" s="12"/>
      <c r="EY91" s="101">
        <f>EY90*EZ90</f>
        <v>1950</v>
      </c>
      <c r="EZ91" s="102"/>
      <c r="FA91" s="12"/>
      <c r="FB91" s="101">
        <f>FB90*FC90</f>
        <v>1950</v>
      </c>
      <c r="FC91" s="102"/>
      <c r="FD91" s="12"/>
      <c r="FE91" s="101">
        <f>FE90*FF90</f>
        <v>1950</v>
      </c>
      <c r="FF91" s="102"/>
      <c r="FG91" s="12"/>
      <c r="FH91" s="106">
        <f>SUM(ES91:FE91)</f>
        <v>9750</v>
      </c>
      <c r="FI91" s="107"/>
      <c r="FK91" s="101">
        <f>FK90*FL90</f>
        <v>1950</v>
      </c>
      <c r="FL91" s="102"/>
      <c r="FM91" s="7"/>
      <c r="FN91" s="101">
        <f>FN90*FO90</f>
        <v>1950</v>
      </c>
      <c r="FO91" s="102"/>
      <c r="FP91" s="12"/>
      <c r="FQ91" s="101">
        <f>FQ90*FR90</f>
        <v>1950</v>
      </c>
      <c r="FR91" s="102"/>
      <c r="FS91" s="12"/>
      <c r="FT91" s="101">
        <f>FT90*FU90</f>
        <v>1950</v>
      </c>
      <c r="FU91" s="102"/>
      <c r="FV91" s="12"/>
      <c r="FW91" s="106">
        <f>SUM(FK91:FT91)</f>
        <v>7800</v>
      </c>
      <c r="FX91" s="107"/>
      <c r="FZ91" s="101">
        <f>FZ90*GA90</f>
        <v>1850</v>
      </c>
      <c r="GA91" s="102"/>
      <c r="GB91" s="7"/>
      <c r="GC91" s="101">
        <f>GC90*GD90</f>
        <v>1850</v>
      </c>
      <c r="GD91" s="102"/>
      <c r="GE91" s="12"/>
      <c r="GF91" s="101">
        <f>GF90*GG90</f>
        <v>1850</v>
      </c>
      <c r="GG91" s="102"/>
      <c r="GH91" s="12"/>
      <c r="GI91" s="101">
        <f>GI90*GJ90</f>
        <v>1850</v>
      </c>
      <c r="GJ91" s="102"/>
      <c r="GK91" s="12"/>
      <c r="GL91" s="106">
        <f>SUM(FZ91:GI91)</f>
        <v>7400</v>
      </c>
      <c r="GM91" s="107"/>
      <c r="GO91" s="95">
        <f>T91+AI91+AX91+BM91+CE91+CT91+DI91+EA91+EP91+FH91+FW91+GL91</f>
        <v>63650</v>
      </c>
    </row>
    <row r="92" spans="1:197" ht="13.9" customHeight="1">
      <c r="E92" s="11"/>
      <c r="F92" s="11"/>
      <c r="G92" s="6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23"/>
      <c r="U92" s="23"/>
      <c r="W92" s="11"/>
      <c r="X92" s="11"/>
      <c r="Y92" s="6"/>
      <c r="Z92" s="11"/>
      <c r="AA92" s="11"/>
      <c r="AB92" s="11"/>
      <c r="AC92" s="11"/>
      <c r="AD92" s="11"/>
      <c r="AE92" s="11"/>
      <c r="AF92" s="11"/>
      <c r="AG92" s="11"/>
      <c r="AH92" s="11"/>
      <c r="AI92" s="23"/>
      <c r="AJ92" s="23"/>
      <c r="AL92" s="11"/>
      <c r="AM92" s="11"/>
      <c r="AN92" s="6"/>
      <c r="AO92" s="11"/>
      <c r="AP92" s="11"/>
      <c r="AQ92" s="11"/>
      <c r="AR92" s="11"/>
      <c r="AS92" s="11"/>
      <c r="AT92" s="11"/>
      <c r="AU92" s="11"/>
      <c r="AV92" s="11"/>
      <c r="AW92" s="11"/>
      <c r="AX92" s="23"/>
      <c r="AY92" s="23"/>
      <c r="BA92" s="11"/>
      <c r="BB92" s="11"/>
      <c r="BC92" s="6"/>
      <c r="BD92" s="11"/>
      <c r="BE92" s="11"/>
      <c r="BF92" s="11"/>
      <c r="BG92" s="11"/>
      <c r="BH92" s="11"/>
      <c r="BI92" s="11"/>
      <c r="BJ92" s="11"/>
      <c r="BK92" s="11"/>
      <c r="BL92" s="11"/>
      <c r="BM92" s="23"/>
      <c r="BN92" s="23"/>
      <c r="BP92" s="11"/>
      <c r="BQ92" s="11"/>
      <c r="BR92" s="6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23"/>
      <c r="CF92" s="23"/>
      <c r="CH92" s="11"/>
      <c r="CI92" s="11"/>
      <c r="CJ92" s="6"/>
      <c r="CK92" s="11"/>
      <c r="CL92" s="11"/>
      <c r="CM92" s="11"/>
      <c r="CN92" s="11"/>
      <c r="CO92" s="11"/>
      <c r="CP92" s="11"/>
      <c r="CQ92" s="11"/>
      <c r="CR92" s="11"/>
      <c r="CS92" s="11"/>
      <c r="CT92" s="23"/>
      <c r="CU92" s="23"/>
      <c r="CW92" s="11"/>
      <c r="CX92" s="11"/>
      <c r="CY92" s="6"/>
      <c r="CZ92" s="11"/>
      <c r="DA92" s="11"/>
      <c r="DB92" s="11"/>
      <c r="DC92" s="11"/>
      <c r="DD92" s="11"/>
      <c r="DE92" s="11"/>
      <c r="DF92" s="11"/>
      <c r="DG92" s="11"/>
      <c r="DH92" s="11"/>
      <c r="DI92" s="23"/>
      <c r="DJ92" s="23"/>
      <c r="DL92" s="11"/>
      <c r="DM92" s="11"/>
      <c r="DN92" s="6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23"/>
      <c r="EB92" s="23"/>
      <c r="ED92" s="11"/>
      <c r="EE92" s="11"/>
      <c r="EF92" s="6"/>
      <c r="EG92" s="11"/>
      <c r="EH92" s="11"/>
      <c r="EI92" s="11"/>
      <c r="EJ92" s="11"/>
      <c r="EK92" s="11"/>
      <c r="EL92" s="11"/>
      <c r="EM92" s="11"/>
      <c r="EN92" s="11"/>
      <c r="EO92" s="11"/>
      <c r="EP92" s="23"/>
      <c r="EQ92" s="23"/>
      <c r="ES92" s="11"/>
      <c r="ET92" s="11"/>
      <c r="EU92" s="6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23"/>
      <c r="FI92" s="23"/>
      <c r="FK92" s="11"/>
      <c r="FL92" s="11"/>
      <c r="FM92" s="6"/>
      <c r="FN92" s="11"/>
      <c r="FO92" s="11"/>
      <c r="FP92" s="11"/>
      <c r="FQ92" s="11"/>
      <c r="FR92" s="11"/>
      <c r="FS92" s="11"/>
      <c r="FT92" s="11"/>
      <c r="FU92" s="11"/>
      <c r="FV92" s="11"/>
      <c r="FW92" s="23"/>
      <c r="FX92" s="23"/>
      <c r="FZ92" s="11"/>
      <c r="GA92" s="11"/>
      <c r="GB92" s="6"/>
      <c r="GC92" s="11"/>
      <c r="GD92" s="11"/>
      <c r="GE92" s="11"/>
      <c r="GF92" s="11"/>
      <c r="GG92" s="11"/>
      <c r="GH92" s="11"/>
      <c r="GI92" s="11"/>
      <c r="GJ92" s="11"/>
      <c r="GK92" s="11"/>
      <c r="GL92" s="23"/>
      <c r="GM92" s="23"/>
      <c r="GO92" s="28" t="s">
        <v>0</v>
      </c>
    </row>
    <row r="93" spans="1:197" ht="15.75" thickBot="1">
      <c r="A93" s="1" t="s">
        <v>68</v>
      </c>
      <c r="B93" s="1" t="s">
        <v>63</v>
      </c>
      <c r="C93" s="8">
        <v>10</v>
      </c>
      <c r="E93" s="14">
        <v>27</v>
      </c>
      <c r="F93" s="15">
        <v>25</v>
      </c>
      <c r="G93" s="7"/>
      <c r="H93" s="14">
        <f>E93</f>
        <v>27</v>
      </c>
      <c r="I93" s="15">
        <v>25</v>
      </c>
      <c r="J93" s="7"/>
      <c r="K93" s="14">
        <f>E93</f>
        <v>27</v>
      </c>
      <c r="L93" s="15">
        <v>25</v>
      </c>
      <c r="M93" s="7"/>
      <c r="N93" s="14">
        <f>E93</f>
        <v>27</v>
      </c>
      <c r="O93" s="15">
        <v>25</v>
      </c>
      <c r="P93" s="7"/>
      <c r="Q93" s="14">
        <f>E93</f>
        <v>27</v>
      </c>
      <c r="R93" s="15">
        <v>25</v>
      </c>
      <c r="S93" s="7"/>
      <c r="T93" s="21">
        <f>T94/U93</f>
        <v>27</v>
      </c>
      <c r="U93" s="22">
        <f>F93+I93+L93+O93+R93</f>
        <v>125</v>
      </c>
      <c r="V93" s="1">
        <v>27</v>
      </c>
      <c r="W93" s="14">
        <v>27</v>
      </c>
      <c r="X93" s="15">
        <v>25</v>
      </c>
      <c r="Y93" s="7"/>
      <c r="Z93" s="14">
        <f>W93</f>
        <v>27</v>
      </c>
      <c r="AA93" s="15">
        <v>25</v>
      </c>
      <c r="AB93" s="7"/>
      <c r="AC93" s="14">
        <f>W93</f>
        <v>27</v>
      </c>
      <c r="AD93" s="15">
        <v>25</v>
      </c>
      <c r="AE93" s="7"/>
      <c r="AF93" s="14">
        <f>W93</f>
        <v>27</v>
      </c>
      <c r="AG93" s="15">
        <v>25</v>
      </c>
      <c r="AH93" s="7"/>
      <c r="AI93" s="21">
        <f>AI94/AJ93</f>
        <v>27</v>
      </c>
      <c r="AJ93" s="22">
        <f>X93+AA93+AD93+AG93</f>
        <v>100</v>
      </c>
      <c r="AL93" s="14">
        <v>25</v>
      </c>
      <c r="AM93" s="15">
        <v>25</v>
      </c>
      <c r="AN93" s="7"/>
      <c r="AO93" s="14">
        <f>AL93</f>
        <v>25</v>
      </c>
      <c r="AP93" s="15">
        <v>25</v>
      </c>
      <c r="AQ93" s="7"/>
      <c r="AR93" s="14">
        <f>AL93</f>
        <v>25</v>
      </c>
      <c r="AS93" s="15">
        <v>25</v>
      </c>
      <c r="AT93" s="7"/>
      <c r="AU93" s="14">
        <f>AL93</f>
        <v>25</v>
      </c>
      <c r="AV93" s="15">
        <v>25</v>
      </c>
      <c r="AW93" s="7"/>
      <c r="AX93" s="21">
        <f>AX94/AY93</f>
        <v>25</v>
      </c>
      <c r="AY93" s="22">
        <f>AM93+AP93+AS93+AV93</f>
        <v>100</v>
      </c>
      <c r="BA93" s="14">
        <v>22</v>
      </c>
      <c r="BB93" s="15">
        <v>25</v>
      </c>
      <c r="BC93" s="7"/>
      <c r="BD93" s="14">
        <f>BA93</f>
        <v>22</v>
      </c>
      <c r="BE93" s="15">
        <v>25</v>
      </c>
      <c r="BF93" s="7"/>
      <c r="BG93" s="14">
        <f>BA93</f>
        <v>22</v>
      </c>
      <c r="BH93" s="15">
        <v>25</v>
      </c>
      <c r="BI93" s="7"/>
      <c r="BJ93" s="14">
        <f>BA93</f>
        <v>22</v>
      </c>
      <c r="BK93" s="15">
        <v>25</v>
      </c>
      <c r="BL93" s="7"/>
      <c r="BM93" s="21">
        <f>BM94/BN93</f>
        <v>22</v>
      </c>
      <c r="BN93" s="22">
        <f>BB93+BE93+BH93+BK93</f>
        <v>100</v>
      </c>
      <c r="BP93" s="14">
        <v>29</v>
      </c>
      <c r="BQ93" s="15">
        <v>25</v>
      </c>
      <c r="BR93" s="7"/>
      <c r="BS93" s="14">
        <f>BP93</f>
        <v>29</v>
      </c>
      <c r="BT93" s="15">
        <v>25</v>
      </c>
      <c r="BU93" s="7"/>
      <c r="BV93" s="14">
        <f>BP93</f>
        <v>29</v>
      </c>
      <c r="BW93" s="15">
        <v>25</v>
      </c>
      <c r="BX93" s="7"/>
      <c r="BY93" s="14">
        <f>BP93</f>
        <v>29</v>
      </c>
      <c r="BZ93" s="15">
        <v>25</v>
      </c>
      <c r="CA93" s="7"/>
      <c r="CB93" s="14">
        <f>BP93</f>
        <v>29</v>
      </c>
      <c r="CC93" s="15">
        <v>25</v>
      </c>
      <c r="CD93" s="7"/>
      <c r="CE93" s="21">
        <f>CE94/CF93</f>
        <v>29</v>
      </c>
      <c r="CF93" s="22">
        <f>BQ93+BT93+BW93+BZ93+CC93</f>
        <v>125</v>
      </c>
      <c r="CH93" s="14">
        <v>30</v>
      </c>
      <c r="CI93" s="15">
        <v>25</v>
      </c>
      <c r="CJ93" s="7"/>
      <c r="CK93" s="14">
        <f>CH93</f>
        <v>30</v>
      </c>
      <c r="CL93" s="15">
        <v>25</v>
      </c>
      <c r="CM93" s="7"/>
      <c r="CN93" s="14">
        <f>CH93</f>
        <v>30</v>
      </c>
      <c r="CO93" s="15">
        <v>25</v>
      </c>
      <c r="CP93" s="7"/>
      <c r="CQ93" s="14">
        <f>CH93</f>
        <v>30</v>
      </c>
      <c r="CR93" s="15">
        <v>25</v>
      </c>
      <c r="CS93" s="7"/>
      <c r="CT93" s="21">
        <f>CT94/CU93</f>
        <v>30</v>
      </c>
      <c r="CU93" s="22">
        <f>CI93+CL93+CO93+CR93</f>
        <v>100</v>
      </c>
      <c r="CW93" s="14">
        <v>36</v>
      </c>
      <c r="CX93" s="15">
        <v>0</v>
      </c>
      <c r="CY93" s="7"/>
      <c r="CZ93" s="14">
        <f>CW93</f>
        <v>36</v>
      </c>
      <c r="DA93" s="15">
        <v>0</v>
      </c>
      <c r="DB93" s="7"/>
      <c r="DC93" s="14">
        <f>CW93</f>
        <v>36</v>
      </c>
      <c r="DD93" s="15">
        <v>0</v>
      </c>
      <c r="DE93" s="7"/>
      <c r="DF93" s="14">
        <f>CW93</f>
        <v>36</v>
      </c>
      <c r="DG93" s="15">
        <v>0</v>
      </c>
      <c r="DH93" s="7"/>
      <c r="DI93" s="21" t="e">
        <f>DI94/DJ93</f>
        <v>#DIV/0!</v>
      </c>
      <c r="DJ93" s="22">
        <f>CX93+DA93+DD93+DG93</f>
        <v>0</v>
      </c>
      <c r="DL93" s="14">
        <v>29</v>
      </c>
      <c r="DM93" s="15">
        <v>0</v>
      </c>
      <c r="DN93" s="7"/>
      <c r="DO93" s="14">
        <f>DL93</f>
        <v>29</v>
      </c>
      <c r="DP93" s="15">
        <v>0</v>
      </c>
      <c r="DQ93" s="7"/>
      <c r="DR93" s="14">
        <f>DL93</f>
        <v>29</v>
      </c>
      <c r="DS93" s="15">
        <v>0</v>
      </c>
      <c r="DT93" s="7"/>
      <c r="DU93" s="14">
        <f>DL93</f>
        <v>29</v>
      </c>
      <c r="DV93" s="15">
        <v>0</v>
      </c>
      <c r="DW93" s="7"/>
      <c r="DX93" s="14">
        <f>DL93</f>
        <v>29</v>
      </c>
      <c r="DY93" s="15">
        <v>0</v>
      </c>
      <c r="DZ93" s="7"/>
      <c r="EA93" s="21" t="e">
        <f>EA94/EB93</f>
        <v>#DIV/0!</v>
      </c>
      <c r="EB93" s="22">
        <f>DM93+DP93+DS93+DV93+DY93</f>
        <v>0</v>
      </c>
      <c r="ED93" s="14">
        <v>28</v>
      </c>
      <c r="EE93" s="15">
        <v>0</v>
      </c>
      <c r="EF93" s="7"/>
      <c r="EG93" s="14">
        <f>ED93</f>
        <v>28</v>
      </c>
      <c r="EH93" s="15">
        <v>0</v>
      </c>
      <c r="EI93" s="7"/>
      <c r="EJ93" s="14">
        <f>ED93</f>
        <v>28</v>
      </c>
      <c r="EK93" s="15">
        <v>0</v>
      </c>
      <c r="EL93" s="7"/>
      <c r="EM93" s="14">
        <f>ED93</f>
        <v>28</v>
      </c>
      <c r="EN93" s="15">
        <v>0</v>
      </c>
      <c r="EO93" s="7"/>
      <c r="EP93" s="21" t="e">
        <f>EP94/EQ93</f>
        <v>#DIV/0!</v>
      </c>
      <c r="EQ93" s="22">
        <f>EE93+EH93+EK93+EN93</f>
        <v>0</v>
      </c>
      <c r="ES93" s="14">
        <v>36</v>
      </c>
      <c r="ET93" s="15">
        <v>25</v>
      </c>
      <c r="EU93" s="7"/>
      <c r="EV93" s="14">
        <f>ES93</f>
        <v>36</v>
      </c>
      <c r="EW93" s="15">
        <v>25</v>
      </c>
      <c r="EX93" s="7"/>
      <c r="EY93" s="14">
        <f>ES93</f>
        <v>36</v>
      </c>
      <c r="EZ93" s="15">
        <v>25</v>
      </c>
      <c r="FA93" s="7"/>
      <c r="FB93" s="14">
        <f>ES93</f>
        <v>36</v>
      </c>
      <c r="FC93" s="15">
        <v>25</v>
      </c>
      <c r="FD93" s="7"/>
      <c r="FE93" s="14">
        <f>ES93</f>
        <v>36</v>
      </c>
      <c r="FF93" s="15">
        <v>25</v>
      </c>
      <c r="FG93" s="7"/>
      <c r="FH93" s="21">
        <f>FH94/FI93</f>
        <v>36</v>
      </c>
      <c r="FI93" s="22">
        <f>ET93+EW93+EZ93+FC93+FF93</f>
        <v>125</v>
      </c>
      <c r="FK93" s="14">
        <v>36</v>
      </c>
      <c r="FL93" s="15">
        <v>25</v>
      </c>
      <c r="FM93" s="7"/>
      <c r="FN93" s="14">
        <f>FK93</f>
        <v>36</v>
      </c>
      <c r="FO93" s="15">
        <v>25</v>
      </c>
      <c r="FP93" s="7"/>
      <c r="FQ93" s="14">
        <f>FK93</f>
        <v>36</v>
      </c>
      <c r="FR93" s="15">
        <v>25</v>
      </c>
      <c r="FS93" s="7"/>
      <c r="FT93" s="14">
        <f>FK93</f>
        <v>36</v>
      </c>
      <c r="FU93" s="15">
        <v>25</v>
      </c>
      <c r="FV93" s="7"/>
      <c r="FW93" s="21">
        <f>FW94/FX93</f>
        <v>36</v>
      </c>
      <c r="FX93" s="22">
        <f>FL93+FO93+FR93+FU93</f>
        <v>100</v>
      </c>
      <c r="FZ93" s="14">
        <v>34</v>
      </c>
      <c r="GA93" s="15">
        <v>25</v>
      </c>
      <c r="GB93" s="7"/>
      <c r="GC93" s="14">
        <f>FZ93</f>
        <v>34</v>
      </c>
      <c r="GD93" s="15">
        <v>25</v>
      </c>
      <c r="GE93" s="7"/>
      <c r="GF93" s="14">
        <f>FZ93</f>
        <v>34</v>
      </c>
      <c r="GG93" s="15">
        <v>25</v>
      </c>
      <c r="GH93" s="7"/>
      <c r="GI93" s="14">
        <f>FZ93</f>
        <v>34</v>
      </c>
      <c r="GJ93" s="15">
        <v>25</v>
      </c>
      <c r="GK93" s="7"/>
      <c r="GL93" s="21">
        <f>GL94/GM93</f>
        <v>34</v>
      </c>
      <c r="GM93" s="22">
        <f>GA93+GD93+GG93+GJ93</f>
        <v>100</v>
      </c>
      <c r="GO93" s="28"/>
    </row>
    <row r="94" spans="1:197" ht="15.75" thickBot="1">
      <c r="E94" s="101">
        <f>E93*F93</f>
        <v>675</v>
      </c>
      <c r="F94" s="102"/>
      <c r="G94" s="7"/>
      <c r="H94" s="101">
        <f>H93*I93</f>
        <v>675</v>
      </c>
      <c r="I94" s="102"/>
      <c r="J94" s="12"/>
      <c r="K94" s="101">
        <f>K93*L93</f>
        <v>675</v>
      </c>
      <c r="L94" s="102"/>
      <c r="M94" s="12"/>
      <c r="N94" s="101">
        <f>N93*O93</f>
        <v>675</v>
      </c>
      <c r="O94" s="102"/>
      <c r="P94" s="12"/>
      <c r="Q94" s="101">
        <f>Q93*R93</f>
        <v>675</v>
      </c>
      <c r="R94" s="102"/>
      <c r="S94" s="12"/>
      <c r="T94" s="106">
        <f>SUM(E94:Q94)</f>
        <v>3375</v>
      </c>
      <c r="U94" s="107"/>
      <c r="W94" s="101">
        <f>W93*X93</f>
        <v>675</v>
      </c>
      <c r="X94" s="102"/>
      <c r="Y94" s="7"/>
      <c r="Z94" s="101">
        <f>Z93*AA93</f>
        <v>675</v>
      </c>
      <c r="AA94" s="102"/>
      <c r="AB94" s="12"/>
      <c r="AC94" s="101">
        <f>AC93*AD93</f>
        <v>675</v>
      </c>
      <c r="AD94" s="102"/>
      <c r="AE94" s="12"/>
      <c r="AF94" s="101">
        <f>AF93*AG93</f>
        <v>675</v>
      </c>
      <c r="AG94" s="102"/>
      <c r="AH94" s="12"/>
      <c r="AI94" s="106">
        <f>SUM(W94:AF94)</f>
        <v>2700</v>
      </c>
      <c r="AJ94" s="107"/>
      <c r="AL94" s="101">
        <f>AL93*AM93</f>
        <v>625</v>
      </c>
      <c r="AM94" s="102"/>
      <c r="AN94" s="7"/>
      <c r="AO94" s="101">
        <f>AO93*AP93</f>
        <v>625</v>
      </c>
      <c r="AP94" s="102"/>
      <c r="AQ94" s="12"/>
      <c r="AR94" s="101">
        <f>AR93*AS93</f>
        <v>625</v>
      </c>
      <c r="AS94" s="102"/>
      <c r="AT94" s="12"/>
      <c r="AU94" s="101">
        <f>AU93*AV93</f>
        <v>625</v>
      </c>
      <c r="AV94" s="102"/>
      <c r="AW94" s="12"/>
      <c r="AX94" s="106">
        <f>SUM(AL94:AU94)</f>
        <v>2500</v>
      </c>
      <c r="AY94" s="107"/>
      <c r="BA94" s="101">
        <f>BA93*BB93</f>
        <v>550</v>
      </c>
      <c r="BB94" s="102"/>
      <c r="BC94" s="7"/>
      <c r="BD94" s="101">
        <f>BD93*BE93</f>
        <v>550</v>
      </c>
      <c r="BE94" s="102"/>
      <c r="BF94" s="12"/>
      <c r="BG94" s="101">
        <f>BG93*BH93</f>
        <v>550</v>
      </c>
      <c r="BH94" s="102"/>
      <c r="BI94" s="12"/>
      <c r="BJ94" s="101">
        <f>BJ93*BK93</f>
        <v>550</v>
      </c>
      <c r="BK94" s="102"/>
      <c r="BL94" s="12"/>
      <c r="BM94" s="106">
        <f>SUM(BA94:BJ94)</f>
        <v>2200</v>
      </c>
      <c r="BN94" s="107"/>
      <c r="BP94" s="101">
        <f>BP93*BQ93</f>
        <v>725</v>
      </c>
      <c r="BQ94" s="102"/>
      <c r="BR94" s="7"/>
      <c r="BS94" s="101">
        <f>BS93*BT93</f>
        <v>725</v>
      </c>
      <c r="BT94" s="102"/>
      <c r="BU94" s="12"/>
      <c r="BV94" s="101">
        <f>BV93*BW93</f>
        <v>725</v>
      </c>
      <c r="BW94" s="102"/>
      <c r="BX94" s="12"/>
      <c r="BY94" s="101">
        <f>BY93*BZ93</f>
        <v>725</v>
      </c>
      <c r="BZ94" s="102"/>
      <c r="CA94" s="12"/>
      <c r="CB94" s="101">
        <f>CB93*CC93</f>
        <v>725</v>
      </c>
      <c r="CC94" s="102"/>
      <c r="CD94" s="12"/>
      <c r="CE94" s="106">
        <f>SUM(BP94:CB94)</f>
        <v>3625</v>
      </c>
      <c r="CF94" s="107"/>
      <c r="CH94" s="101">
        <f>CH93*CI93</f>
        <v>750</v>
      </c>
      <c r="CI94" s="102"/>
      <c r="CJ94" s="7"/>
      <c r="CK94" s="101">
        <f>CK93*CL93</f>
        <v>750</v>
      </c>
      <c r="CL94" s="102"/>
      <c r="CM94" s="12"/>
      <c r="CN94" s="101">
        <f>CN93*CO93</f>
        <v>750</v>
      </c>
      <c r="CO94" s="102"/>
      <c r="CP94" s="12"/>
      <c r="CQ94" s="101">
        <f>CQ93*CR93</f>
        <v>750</v>
      </c>
      <c r="CR94" s="102"/>
      <c r="CS94" s="12"/>
      <c r="CT94" s="106">
        <f>SUM(CH94:CQ94)</f>
        <v>3000</v>
      </c>
      <c r="CU94" s="107"/>
      <c r="CW94" s="101">
        <f>CW93*CX93</f>
        <v>0</v>
      </c>
      <c r="CX94" s="102"/>
      <c r="CY94" s="7"/>
      <c r="CZ94" s="101">
        <f>CZ93*DA93</f>
        <v>0</v>
      </c>
      <c r="DA94" s="102"/>
      <c r="DB94" s="12"/>
      <c r="DC94" s="101">
        <f>DC93*DD93</f>
        <v>0</v>
      </c>
      <c r="DD94" s="102"/>
      <c r="DE94" s="12"/>
      <c r="DF94" s="101">
        <f>DF93*DG93</f>
        <v>0</v>
      </c>
      <c r="DG94" s="102"/>
      <c r="DH94" s="12"/>
      <c r="DI94" s="106">
        <f>SUM(CW94:DF94)</f>
        <v>0</v>
      </c>
      <c r="DJ94" s="107"/>
      <c r="DL94" s="101">
        <f>DL93*DM93</f>
        <v>0</v>
      </c>
      <c r="DM94" s="102"/>
      <c r="DN94" s="7"/>
      <c r="DO94" s="101">
        <f>DO93*DP93</f>
        <v>0</v>
      </c>
      <c r="DP94" s="102"/>
      <c r="DQ94" s="12"/>
      <c r="DR94" s="101">
        <f>DR93*DS93</f>
        <v>0</v>
      </c>
      <c r="DS94" s="102"/>
      <c r="DT94" s="12"/>
      <c r="DU94" s="101">
        <f>DU93*DV93</f>
        <v>0</v>
      </c>
      <c r="DV94" s="102"/>
      <c r="DW94" s="12"/>
      <c r="DX94" s="101">
        <f>DX93*DY93</f>
        <v>0</v>
      </c>
      <c r="DY94" s="102"/>
      <c r="DZ94" s="12"/>
      <c r="EA94" s="106">
        <f>SUM(DL94:DX94)</f>
        <v>0</v>
      </c>
      <c r="EB94" s="107"/>
      <c r="ED94" s="101">
        <f>ED93*EE93</f>
        <v>0</v>
      </c>
      <c r="EE94" s="102"/>
      <c r="EF94" s="7"/>
      <c r="EG94" s="101">
        <f>EG93*EH93</f>
        <v>0</v>
      </c>
      <c r="EH94" s="102"/>
      <c r="EI94" s="12"/>
      <c r="EJ94" s="101">
        <f>EJ93*EK93</f>
        <v>0</v>
      </c>
      <c r="EK94" s="102"/>
      <c r="EL94" s="12"/>
      <c r="EM94" s="101">
        <f>EM93*EN93</f>
        <v>0</v>
      </c>
      <c r="EN94" s="102"/>
      <c r="EO94" s="12"/>
      <c r="EP94" s="106">
        <f>SUM(ED94:EM94)</f>
        <v>0</v>
      </c>
      <c r="EQ94" s="107"/>
      <c r="ES94" s="101">
        <f>ES93*ET93</f>
        <v>900</v>
      </c>
      <c r="ET94" s="102"/>
      <c r="EU94" s="7"/>
      <c r="EV94" s="101">
        <f>EV93*EW93</f>
        <v>900</v>
      </c>
      <c r="EW94" s="102"/>
      <c r="EX94" s="12"/>
      <c r="EY94" s="101">
        <f>EY93*EZ93</f>
        <v>900</v>
      </c>
      <c r="EZ94" s="102"/>
      <c r="FA94" s="12"/>
      <c r="FB94" s="101">
        <f>FB93*FC93</f>
        <v>900</v>
      </c>
      <c r="FC94" s="102"/>
      <c r="FD94" s="12"/>
      <c r="FE94" s="101">
        <f>FE93*FF93</f>
        <v>900</v>
      </c>
      <c r="FF94" s="102"/>
      <c r="FG94" s="12"/>
      <c r="FH94" s="106">
        <f>SUM(ES94:FE94)</f>
        <v>4500</v>
      </c>
      <c r="FI94" s="107"/>
      <c r="FK94" s="101">
        <f>FK93*FL93</f>
        <v>900</v>
      </c>
      <c r="FL94" s="102"/>
      <c r="FM94" s="7"/>
      <c r="FN94" s="101">
        <f>FN93*FO93</f>
        <v>900</v>
      </c>
      <c r="FO94" s="102"/>
      <c r="FP94" s="12"/>
      <c r="FQ94" s="101">
        <f>FQ93*FR93</f>
        <v>900</v>
      </c>
      <c r="FR94" s="102"/>
      <c r="FS94" s="12"/>
      <c r="FT94" s="101">
        <f>FT93*FU93</f>
        <v>900</v>
      </c>
      <c r="FU94" s="102"/>
      <c r="FV94" s="12"/>
      <c r="FW94" s="106">
        <f>SUM(FK94:FT94)</f>
        <v>3600</v>
      </c>
      <c r="FX94" s="107"/>
      <c r="FZ94" s="101">
        <f>FZ93*GA93</f>
        <v>850</v>
      </c>
      <c r="GA94" s="102"/>
      <c r="GB94" s="7"/>
      <c r="GC94" s="101">
        <f>GC93*GD93</f>
        <v>850</v>
      </c>
      <c r="GD94" s="102"/>
      <c r="GE94" s="12"/>
      <c r="GF94" s="101">
        <f>GF93*GG93</f>
        <v>850</v>
      </c>
      <c r="GG94" s="102"/>
      <c r="GH94" s="12"/>
      <c r="GI94" s="101">
        <f>GI93*GJ93</f>
        <v>850</v>
      </c>
      <c r="GJ94" s="102"/>
      <c r="GK94" s="12"/>
      <c r="GL94" s="106">
        <f>SUM(FZ94:GI94)</f>
        <v>3400</v>
      </c>
      <c r="GM94" s="107"/>
      <c r="GO94" s="95">
        <f>T94+AI94+AX94+BM94+CE94+CT94+DI94+EA94+EP94+FH94+FW94+GL94</f>
        <v>28900</v>
      </c>
    </row>
    <row r="95" spans="1:197">
      <c r="E95" s="16"/>
      <c r="F95" s="12"/>
      <c r="G95" s="7"/>
      <c r="H95" s="16"/>
      <c r="I95" s="12"/>
      <c r="J95" s="12"/>
      <c r="K95" s="16"/>
      <c r="L95" s="12"/>
      <c r="M95" s="12"/>
      <c r="N95" s="16"/>
      <c r="O95" s="12"/>
      <c r="P95" s="12"/>
      <c r="Q95" s="16"/>
      <c r="R95" s="12"/>
      <c r="S95" s="12"/>
      <c r="T95" s="24"/>
      <c r="U95" s="24"/>
      <c r="W95" s="16"/>
      <c r="X95" s="12"/>
      <c r="Y95" s="7"/>
      <c r="Z95" s="16"/>
      <c r="AA95" s="12"/>
      <c r="AB95" s="12"/>
      <c r="AC95" s="16"/>
      <c r="AD95" s="12"/>
      <c r="AE95" s="12"/>
      <c r="AF95" s="16"/>
      <c r="AG95" s="12"/>
      <c r="AH95" s="12"/>
      <c r="AI95" s="24"/>
      <c r="AJ95" s="24"/>
      <c r="AL95" s="16"/>
      <c r="AM95" s="12"/>
      <c r="AN95" s="7"/>
      <c r="AO95" s="16"/>
      <c r="AP95" s="12"/>
      <c r="AQ95" s="12"/>
      <c r="AR95" s="16"/>
      <c r="AS95" s="12"/>
      <c r="AT95" s="12"/>
      <c r="AU95" s="16"/>
      <c r="AV95" s="12"/>
      <c r="AW95" s="12"/>
      <c r="AX95" s="24"/>
      <c r="AY95" s="24"/>
      <c r="BA95" s="16"/>
      <c r="BB95" s="12"/>
      <c r="BC95" s="7"/>
      <c r="BD95" s="16"/>
      <c r="BE95" s="12"/>
      <c r="BF95" s="12"/>
      <c r="BG95" s="16"/>
      <c r="BH95" s="12"/>
      <c r="BI95" s="12"/>
      <c r="BJ95" s="16"/>
      <c r="BK95" s="12"/>
      <c r="BL95" s="12"/>
      <c r="BM95" s="24"/>
      <c r="BN95" s="24"/>
      <c r="BP95" s="16"/>
      <c r="BQ95" s="12"/>
      <c r="BR95" s="7"/>
      <c r="BS95" s="16"/>
      <c r="BT95" s="12"/>
      <c r="BU95" s="12"/>
      <c r="BV95" s="16"/>
      <c r="BW95" s="12"/>
      <c r="BX95" s="12"/>
      <c r="BY95" s="16"/>
      <c r="BZ95" s="12"/>
      <c r="CA95" s="12"/>
      <c r="CB95" s="16"/>
      <c r="CC95" s="12"/>
      <c r="CD95" s="12"/>
      <c r="CE95" s="24"/>
      <c r="CF95" s="24"/>
      <c r="CH95" s="16"/>
      <c r="CI95" s="12"/>
      <c r="CJ95" s="7"/>
      <c r="CK95" s="16"/>
      <c r="CL95" s="12"/>
      <c r="CM95" s="12"/>
      <c r="CN95" s="16"/>
      <c r="CO95" s="12"/>
      <c r="CP95" s="12"/>
      <c r="CQ95" s="16"/>
      <c r="CR95" s="12"/>
      <c r="CS95" s="12"/>
      <c r="CT95" s="24"/>
      <c r="CU95" s="24"/>
      <c r="CW95" s="16"/>
      <c r="CX95" s="12"/>
      <c r="CY95" s="7"/>
      <c r="CZ95" s="16"/>
      <c r="DA95" s="12"/>
      <c r="DB95" s="12"/>
      <c r="DC95" s="16"/>
      <c r="DD95" s="12"/>
      <c r="DE95" s="12"/>
      <c r="DF95" s="16"/>
      <c r="DG95" s="12"/>
      <c r="DH95" s="12"/>
      <c r="DI95" s="24"/>
      <c r="DJ95" s="24"/>
      <c r="DL95" s="16"/>
      <c r="DM95" s="12"/>
      <c r="DN95" s="7"/>
      <c r="DO95" s="16"/>
      <c r="DP95" s="12"/>
      <c r="DQ95" s="12"/>
      <c r="DR95" s="16"/>
      <c r="DS95" s="12"/>
      <c r="DT95" s="12"/>
      <c r="DU95" s="16"/>
      <c r="DV95" s="12"/>
      <c r="DW95" s="12"/>
      <c r="DX95" s="16"/>
      <c r="DY95" s="12"/>
      <c r="DZ95" s="12"/>
      <c r="EA95" s="24"/>
      <c r="EB95" s="24"/>
      <c r="ED95" s="16"/>
      <c r="EE95" s="12"/>
      <c r="EF95" s="7"/>
      <c r="EG95" s="16"/>
      <c r="EH95" s="12"/>
      <c r="EI95" s="12"/>
      <c r="EJ95" s="16"/>
      <c r="EK95" s="12"/>
      <c r="EL95" s="12"/>
      <c r="EM95" s="16"/>
      <c r="EN95" s="12"/>
      <c r="EO95" s="12"/>
      <c r="EP95" s="24"/>
      <c r="EQ95" s="24"/>
      <c r="ES95" s="16"/>
      <c r="ET95" s="12"/>
      <c r="EU95" s="7"/>
      <c r="EV95" s="16"/>
      <c r="EW95" s="12"/>
      <c r="EX95" s="12"/>
      <c r="EY95" s="16"/>
      <c r="EZ95" s="12"/>
      <c r="FA95" s="12"/>
      <c r="FB95" s="16"/>
      <c r="FC95" s="12"/>
      <c r="FD95" s="12"/>
      <c r="FE95" s="16"/>
      <c r="FF95" s="12"/>
      <c r="FG95" s="12"/>
      <c r="FH95" s="24"/>
      <c r="FI95" s="24"/>
      <c r="FK95" s="16"/>
      <c r="FL95" s="12"/>
      <c r="FM95" s="7"/>
      <c r="FN95" s="16"/>
      <c r="FO95" s="12"/>
      <c r="FP95" s="12"/>
      <c r="FQ95" s="16"/>
      <c r="FR95" s="12"/>
      <c r="FS95" s="12"/>
      <c r="FT95" s="16"/>
      <c r="FU95" s="12"/>
      <c r="FV95" s="12"/>
      <c r="FW95" s="24"/>
      <c r="FX95" s="24"/>
      <c r="FZ95" s="16"/>
      <c r="GA95" s="12"/>
      <c r="GB95" s="7"/>
      <c r="GC95" s="16"/>
      <c r="GD95" s="12"/>
      <c r="GE95" s="12"/>
      <c r="GF95" s="16"/>
      <c r="GG95" s="12"/>
      <c r="GH95" s="12"/>
      <c r="GI95" s="16"/>
      <c r="GJ95" s="12"/>
      <c r="GK95" s="12"/>
      <c r="GL95" s="24"/>
      <c r="GM95" s="24"/>
      <c r="GO95" s="28" t="s">
        <v>0</v>
      </c>
    </row>
    <row r="96" spans="1:197" ht="15.75" thickBot="1">
      <c r="A96" s="1" t="s">
        <v>69</v>
      </c>
      <c r="B96" s="1" t="s">
        <v>63</v>
      </c>
      <c r="C96" s="8">
        <v>22</v>
      </c>
      <c r="E96" s="14">
        <v>32</v>
      </c>
      <c r="F96" s="15">
        <v>0</v>
      </c>
      <c r="G96" s="7"/>
      <c r="H96" s="14">
        <f>E96</f>
        <v>32</v>
      </c>
      <c r="I96" s="15">
        <v>0</v>
      </c>
      <c r="J96" s="7"/>
      <c r="K96" s="14">
        <f>E96</f>
        <v>32</v>
      </c>
      <c r="L96" s="15">
        <v>0</v>
      </c>
      <c r="M96" s="7"/>
      <c r="N96" s="14">
        <f>E96</f>
        <v>32</v>
      </c>
      <c r="O96" s="15">
        <v>0</v>
      </c>
      <c r="P96" s="7"/>
      <c r="Q96" s="14">
        <f>E96</f>
        <v>32</v>
      </c>
      <c r="R96" s="15">
        <v>0</v>
      </c>
      <c r="S96" s="7"/>
      <c r="T96" s="21" t="e">
        <f>T97/U96</f>
        <v>#DIV/0!</v>
      </c>
      <c r="U96" s="22">
        <f>F96+I96+L96+O96+R96</f>
        <v>0</v>
      </c>
      <c r="W96" s="14">
        <v>36</v>
      </c>
      <c r="X96" s="15">
        <v>0</v>
      </c>
      <c r="Y96" s="7"/>
      <c r="Z96" s="14">
        <f>W96</f>
        <v>36</v>
      </c>
      <c r="AA96" s="15">
        <v>0</v>
      </c>
      <c r="AB96" s="7"/>
      <c r="AC96" s="14">
        <f>W96</f>
        <v>36</v>
      </c>
      <c r="AD96" s="15">
        <v>0</v>
      </c>
      <c r="AE96" s="7"/>
      <c r="AF96" s="14">
        <f>W96</f>
        <v>36</v>
      </c>
      <c r="AG96" s="15">
        <v>0</v>
      </c>
      <c r="AH96" s="7"/>
      <c r="AI96" s="21" t="e">
        <f>AI97/AJ96</f>
        <v>#DIV/0!</v>
      </c>
      <c r="AJ96" s="22">
        <f>X96+AA96+AD96+AG96</f>
        <v>0</v>
      </c>
      <c r="AL96" s="14">
        <v>36</v>
      </c>
      <c r="AM96" s="15">
        <v>50</v>
      </c>
      <c r="AN96" s="7"/>
      <c r="AO96" s="14">
        <f>AL96</f>
        <v>36</v>
      </c>
      <c r="AP96" s="15">
        <v>50</v>
      </c>
      <c r="AQ96" s="7"/>
      <c r="AR96" s="14">
        <f>AL96</f>
        <v>36</v>
      </c>
      <c r="AS96" s="15">
        <v>50</v>
      </c>
      <c r="AT96" s="7"/>
      <c r="AU96" s="14">
        <f>AL96</f>
        <v>36</v>
      </c>
      <c r="AV96" s="15">
        <v>50</v>
      </c>
      <c r="AW96" s="7"/>
      <c r="AX96" s="21">
        <f>AX97/AY96</f>
        <v>36</v>
      </c>
      <c r="AY96" s="22">
        <f>AM96+AP96+AS96+AV96</f>
        <v>200</v>
      </c>
      <c r="BA96" s="14">
        <v>35</v>
      </c>
      <c r="BB96" s="15">
        <v>50</v>
      </c>
      <c r="BC96" s="7"/>
      <c r="BD96" s="14">
        <f>BA96</f>
        <v>35</v>
      </c>
      <c r="BE96" s="15">
        <v>50</v>
      </c>
      <c r="BF96" s="7"/>
      <c r="BG96" s="14">
        <f>BA96</f>
        <v>35</v>
      </c>
      <c r="BH96" s="15">
        <v>50</v>
      </c>
      <c r="BI96" s="7"/>
      <c r="BJ96" s="14">
        <f>BA96</f>
        <v>35</v>
      </c>
      <c r="BK96" s="15">
        <v>50</v>
      </c>
      <c r="BL96" s="7"/>
      <c r="BM96" s="21">
        <f>BM97/BN96</f>
        <v>35</v>
      </c>
      <c r="BN96" s="22">
        <f>BB96+BE96+BH96+BK96</f>
        <v>200</v>
      </c>
      <c r="BP96" s="14">
        <v>30</v>
      </c>
      <c r="BQ96" s="15">
        <v>75</v>
      </c>
      <c r="BR96" s="7"/>
      <c r="BS96" s="14">
        <f>BP96</f>
        <v>30</v>
      </c>
      <c r="BT96" s="15">
        <v>75</v>
      </c>
      <c r="BU96" s="7"/>
      <c r="BV96" s="14">
        <f>BP96</f>
        <v>30</v>
      </c>
      <c r="BW96" s="15">
        <v>75</v>
      </c>
      <c r="BX96" s="7"/>
      <c r="BY96" s="14">
        <f>BP96</f>
        <v>30</v>
      </c>
      <c r="BZ96" s="15">
        <v>75</v>
      </c>
      <c r="CA96" s="7"/>
      <c r="CB96" s="14">
        <f>BP96</f>
        <v>30</v>
      </c>
      <c r="CC96" s="15">
        <v>75</v>
      </c>
      <c r="CD96" s="7"/>
      <c r="CE96" s="21">
        <f>CE97/CF96</f>
        <v>30</v>
      </c>
      <c r="CF96" s="22">
        <f>BQ96+BT96+BW96+BZ96+CC96</f>
        <v>375</v>
      </c>
      <c r="CH96" s="14">
        <v>25</v>
      </c>
      <c r="CI96" s="15">
        <v>100</v>
      </c>
      <c r="CJ96" s="7"/>
      <c r="CK96" s="14">
        <f>CH96</f>
        <v>25</v>
      </c>
      <c r="CL96" s="15">
        <v>100</v>
      </c>
      <c r="CM96" s="7"/>
      <c r="CN96" s="14">
        <f>CH96</f>
        <v>25</v>
      </c>
      <c r="CO96" s="15">
        <v>100</v>
      </c>
      <c r="CP96" s="7"/>
      <c r="CQ96" s="14">
        <f>CH96</f>
        <v>25</v>
      </c>
      <c r="CR96" s="15">
        <v>100</v>
      </c>
      <c r="CS96" s="7"/>
      <c r="CT96" s="21">
        <f>CT97/CU96</f>
        <v>25</v>
      </c>
      <c r="CU96" s="22">
        <f>CI96+CL96+CO96+CR96</f>
        <v>400</v>
      </c>
      <c r="CW96" s="14">
        <v>22</v>
      </c>
      <c r="CX96" s="15">
        <v>100</v>
      </c>
      <c r="CY96" s="7"/>
      <c r="CZ96" s="14">
        <f>CW96</f>
        <v>22</v>
      </c>
      <c r="DA96" s="15">
        <v>100</v>
      </c>
      <c r="DB96" s="7"/>
      <c r="DC96" s="14">
        <f>CW96</f>
        <v>22</v>
      </c>
      <c r="DD96" s="15">
        <v>100</v>
      </c>
      <c r="DE96" s="7"/>
      <c r="DF96" s="14">
        <f>CW96</f>
        <v>22</v>
      </c>
      <c r="DG96" s="15">
        <v>100</v>
      </c>
      <c r="DH96" s="7"/>
      <c r="DI96" s="21">
        <f>DI97/DJ96</f>
        <v>22</v>
      </c>
      <c r="DJ96" s="22">
        <f>CX96+DA96+DD96+DG96</f>
        <v>400</v>
      </c>
      <c r="DL96" s="14">
        <v>22</v>
      </c>
      <c r="DM96" s="15">
        <v>100</v>
      </c>
      <c r="DN96" s="7"/>
      <c r="DO96" s="14">
        <f>DL96</f>
        <v>22</v>
      </c>
      <c r="DP96" s="15">
        <v>100</v>
      </c>
      <c r="DQ96" s="7"/>
      <c r="DR96" s="14">
        <f>DL96</f>
        <v>22</v>
      </c>
      <c r="DS96" s="15">
        <v>100</v>
      </c>
      <c r="DT96" s="7"/>
      <c r="DU96" s="14">
        <f>DL96</f>
        <v>22</v>
      </c>
      <c r="DV96" s="15">
        <v>100</v>
      </c>
      <c r="DW96" s="7"/>
      <c r="DX96" s="14">
        <f>DL96</f>
        <v>22</v>
      </c>
      <c r="DY96" s="15">
        <v>100</v>
      </c>
      <c r="DZ96" s="7"/>
      <c r="EA96" s="21">
        <f>EA97/EB96</f>
        <v>22</v>
      </c>
      <c r="EB96" s="22">
        <f>DM96+DP96+DS96+DV96+DY96</f>
        <v>500</v>
      </c>
      <c r="ED96" s="14">
        <v>26</v>
      </c>
      <c r="EE96" s="15">
        <v>75</v>
      </c>
      <c r="EF96" s="7"/>
      <c r="EG96" s="14">
        <f>ED96</f>
        <v>26</v>
      </c>
      <c r="EH96" s="15">
        <v>75</v>
      </c>
      <c r="EI96" s="7"/>
      <c r="EJ96" s="14">
        <f>ED96</f>
        <v>26</v>
      </c>
      <c r="EK96" s="15">
        <v>75</v>
      </c>
      <c r="EL96" s="7"/>
      <c r="EM96" s="14">
        <f>ED96</f>
        <v>26</v>
      </c>
      <c r="EN96" s="15">
        <v>75</v>
      </c>
      <c r="EO96" s="7"/>
      <c r="EP96" s="21">
        <f>EP97/EQ96</f>
        <v>26</v>
      </c>
      <c r="EQ96" s="22">
        <f>EE96+EH96+EK96+EN96</f>
        <v>300</v>
      </c>
      <c r="ES96" s="14">
        <v>28</v>
      </c>
      <c r="ET96" s="15">
        <v>75</v>
      </c>
      <c r="EU96" s="7"/>
      <c r="EV96" s="14">
        <f>ES96</f>
        <v>28</v>
      </c>
      <c r="EW96" s="15">
        <v>75</v>
      </c>
      <c r="EX96" s="7"/>
      <c r="EY96" s="14">
        <f>ES96</f>
        <v>28</v>
      </c>
      <c r="EZ96" s="15">
        <v>75</v>
      </c>
      <c r="FA96" s="7"/>
      <c r="FB96" s="14">
        <f>ES96</f>
        <v>28</v>
      </c>
      <c r="FC96" s="15">
        <v>75</v>
      </c>
      <c r="FD96" s="7"/>
      <c r="FE96" s="14">
        <f>ES96</f>
        <v>28</v>
      </c>
      <c r="FF96" s="15">
        <v>75</v>
      </c>
      <c r="FG96" s="7"/>
      <c r="FH96" s="21">
        <f>FH97/FI96</f>
        <v>28</v>
      </c>
      <c r="FI96" s="22">
        <f>ET96+EW96+EZ96+FC96+FF96</f>
        <v>375</v>
      </c>
      <c r="FK96" s="14">
        <v>28</v>
      </c>
      <c r="FL96" s="15">
        <v>75</v>
      </c>
      <c r="FM96" s="7"/>
      <c r="FN96" s="14">
        <f>FK96</f>
        <v>28</v>
      </c>
      <c r="FO96" s="15">
        <v>75</v>
      </c>
      <c r="FP96" s="7"/>
      <c r="FQ96" s="14">
        <f>FK96</f>
        <v>28</v>
      </c>
      <c r="FR96" s="15">
        <v>75</v>
      </c>
      <c r="FS96" s="7"/>
      <c r="FT96" s="14">
        <f>FK96</f>
        <v>28</v>
      </c>
      <c r="FU96" s="15">
        <v>75</v>
      </c>
      <c r="FV96" s="7"/>
      <c r="FW96" s="21">
        <f>FW97/FX96</f>
        <v>28</v>
      </c>
      <c r="FX96" s="22">
        <f>FL96+FO96+FR96+FU96</f>
        <v>300</v>
      </c>
      <c r="FZ96" s="14">
        <v>30</v>
      </c>
      <c r="GA96" s="15">
        <v>75</v>
      </c>
      <c r="GB96" s="7"/>
      <c r="GC96" s="14">
        <f>FZ96</f>
        <v>30</v>
      </c>
      <c r="GD96" s="15">
        <v>75</v>
      </c>
      <c r="GE96" s="7"/>
      <c r="GF96" s="14">
        <f>FZ96</f>
        <v>30</v>
      </c>
      <c r="GG96" s="15">
        <v>75</v>
      </c>
      <c r="GH96" s="7"/>
      <c r="GI96" s="14">
        <f>FZ96</f>
        <v>30</v>
      </c>
      <c r="GJ96" s="15">
        <v>75</v>
      </c>
      <c r="GK96" s="7"/>
      <c r="GL96" s="21">
        <f>GL97/GM96</f>
        <v>30</v>
      </c>
      <c r="GM96" s="22">
        <f>GA96+GD96+GG96+GJ96</f>
        <v>300</v>
      </c>
      <c r="GO96" s="28"/>
    </row>
    <row r="97" spans="1:197" ht="15.75" thickBot="1">
      <c r="E97" s="101">
        <f>E96*F96</f>
        <v>0</v>
      </c>
      <c r="F97" s="102"/>
      <c r="G97" s="7"/>
      <c r="H97" s="101">
        <f>H96*I96</f>
        <v>0</v>
      </c>
      <c r="I97" s="102"/>
      <c r="J97" s="12"/>
      <c r="K97" s="101">
        <f>K96*L96</f>
        <v>0</v>
      </c>
      <c r="L97" s="102"/>
      <c r="M97" s="12"/>
      <c r="N97" s="101">
        <f>N96*O96</f>
        <v>0</v>
      </c>
      <c r="O97" s="102"/>
      <c r="P97" s="12"/>
      <c r="Q97" s="101">
        <f>Q96*R96</f>
        <v>0</v>
      </c>
      <c r="R97" s="102"/>
      <c r="S97" s="12"/>
      <c r="T97" s="106">
        <f>SUM(E97:Q97)</f>
        <v>0</v>
      </c>
      <c r="U97" s="107"/>
      <c r="W97" s="101">
        <f>W96*X96</f>
        <v>0</v>
      </c>
      <c r="X97" s="102"/>
      <c r="Y97" s="7"/>
      <c r="Z97" s="101">
        <f>Z96*AA96</f>
        <v>0</v>
      </c>
      <c r="AA97" s="102"/>
      <c r="AB97" s="12"/>
      <c r="AC97" s="101">
        <f>AC96*AD96</f>
        <v>0</v>
      </c>
      <c r="AD97" s="102"/>
      <c r="AE97" s="12"/>
      <c r="AF97" s="101">
        <f>AF96*AG96</f>
        <v>0</v>
      </c>
      <c r="AG97" s="102"/>
      <c r="AH97" s="12"/>
      <c r="AI97" s="106">
        <f>SUM(W97:AF97)</f>
        <v>0</v>
      </c>
      <c r="AJ97" s="107"/>
      <c r="AL97" s="101">
        <f>AL96*AM96</f>
        <v>1800</v>
      </c>
      <c r="AM97" s="102"/>
      <c r="AN97" s="7"/>
      <c r="AO97" s="101">
        <f>AO96*AP96</f>
        <v>1800</v>
      </c>
      <c r="AP97" s="102"/>
      <c r="AQ97" s="12"/>
      <c r="AR97" s="101">
        <f>AR96*AS96</f>
        <v>1800</v>
      </c>
      <c r="AS97" s="102"/>
      <c r="AT97" s="12"/>
      <c r="AU97" s="101">
        <f>AU96*AV96</f>
        <v>1800</v>
      </c>
      <c r="AV97" s="102"/>
      <c r="AW97" s="12"/>
      <c r="AX97" s="106">
        <f>SUM(AL97:AU97)</f>
        <v>7200</v>
      </c>
      <c r="AY97" s="107"/>
      <c r="BA97" s="101">
        <f>BA96*BB96</f>
        <v>1750</v>
      </c>
      <c r="BB97" s="102"/>
      <c r="BC97" s="7"/>
      <c r="BD97" s="101">
        <f>BD96*BE96</f>
        <v>1750</v>
      </c>
      <c r="BE97" s="102"/>
      <c r="BF97" s="12"/>
      <c r="BG97" s="101">
        <f>BG96*BH96</f>
        <v>1750</v>
      </c>
      <c r="BH97" s="102"/>
      <c r="BI97" s="12"/>
      <c r="BJ97" s="101">
        <f>BJ96*BK96</f>
        <v>1750</v>
      </c>
      <c r="BK97" s="102"/>
      <c r="BL97" s="12"/>
      <c r="BM97" s="106">
        <f>SUM(BA97:BJ97)</f>
        <v>7000</v>
      </c>
      <c r="BN97" s="107"/>
      <c r="BP97" s="101">
        <f>BP96*BQ96</f>
        <v>2250</v>
      </c>
      <c r="BQ97" s="102"/>
      <c r="BR97" s="7"/>
      <c r="BS97" s="101">
        <f>BS96*BT96</f>
        <v>2250</v>
      </c>
      <c r="BT97" s="102"/>
      <c r="BU97" s="12"/>
      <c r="BV97" s="101">
        <f>BV96*BW96</f>
        <v>2250</v>
      </c>
      <c r="BW97" s="102"/>
      <c r="BX97" s="12"/>
      <c r="BY97" s="101">
        <f>BY96*BZ96</f>
        <v>2250</v>
      </c>
      <c r="BZ97" s="102"/>
      <c r="CA97" s="12"/>
      <c r="CB97" s="101">
        <f>CB96*CC96</f>
        <v>2250</v>
      </c>
      <c r="CC97" s="102"/>
      <c r="CD97" s="12"/>
      <c r="CE97" s="106">
        <f>SUM(BP97:CB97)</f>
        <v>11250</v>
      </c>
      <c r="CF97" s="107"/>
      <c r="CH97" s="101">
        <f>CH96*CI96</f>
        <v>2500</v>
      </c>
      <c r="CI97" s="102"/>
      <c r="CJ97" s="7"/>
      <c r="CK97" s="101">
        <f>CK96*CL96</f>
        <v>2500</v>
      </c>
      <c r="CL97" s="102"/>
      <c r="CM97" s="12"/>
      <c r="CN97" s="101">
        <f>CN96*CO96</f>
        <v>2500</v>
      </c>
      <c r="CO97" s="102"/>
      <c r="CP97" s="12"/>
      <c r="CQ97" s="101">
        <f>CQ96*CR96</f>
        <v>2500</v>
      </c>
      <c r="CR97" s="102"/>
      <c r="CS97" s="12"/>
      <c r="CT97" s="106">
        <f>SUM(CH97:CQ97)</f>
        <v>10000</v>
      </c>
      <c r="CU97" s="107"/>
      <c r="CW97" s="101">
        <f>CW96*CX96</f>
        <v>2200</v>
      </c>
      <c r="CX97" s="102"/>
      <c r="CY97" s="7"/>
      <c r="CZ97" s="101">
        <f>CZ96*DA96</f>
        <v>2200</v>
      </c>
      <c r="DA97" s="102"/>
      <c r="DB97" s="12"/>
      <c r="DC97" s="101">
        <f>DC96*DD96</f>
        <v>2200</v>
      </c>
      <c r="DD97" s="102"/>
      <c r="DE97" s="12"/>
      <c r="DF97" s="101">
        <f>DF96*DG96</f>
        <v>2200</v>
      </c>
      <c r="DG97" s="102"/>
      <c r="DH97" s="12"/>
      <c r="DI97" s="106">
        <f>SUM(CW97:DF97)</f>
        <v>8800</v>
      </c>
      <c r="DJ97" s="107"/>
      <c r="DL97" s="101">
        <f>DL96*DM96</f>
        <v>2200</v>
      </c>
      <c r="DM97" s="102"/>
      <c r="DN97" s="7"/>
      <c r="DO97" s="101">
        <f>DO96*DP96</f>
        <v>2200</v>
      </c>
      <c r="DP97" s="102"/>
      <c r="DQ97" s="12"/>
      <c r="DR97" s="101">
        <f>DR96*DS96</f>
        <v>2200</v>
      </c>
      <c r="DS97" s="102"/>
      <c r="DT97" s="12"/>
      <c r="DU97" s="101">
        <f>DU96*DV96</f>
        <v>2200</v>
      </c>
      <c r="DV97" s="102"/>
      <c r="DW97" s="12"/>
      <c r="DX97" s="101">
        <f>DX96*DY96</f>
        <v>2200</v>
      </c>
      <c r="DY97" s="102"/>
      <c r="DZ97" s="12"/>
      <c r="EA97" s="106">
        <f>SUM(DL97:DX97)</f>
        <v>11000</v>
      </c>
      <c r="EB97" s="107"/>
      <c r="ED97" s="101">
        <f>ED96*EE96</f>
        <v>1950</v>
      </c>
      <c r="EE97" s="102"/>
      <c r="EF97" s="7"/>
      <c r="EG97" s="101">
        <f>EG96*EH96</f>
        <v>1950</v>
      </c>
      <c r="EH97" s="102"/>
      <c r="EI97" s="12"/>
      <c r="EJ97" s="101">
        <f>EJ96*EK96</f>
        <v>1950</v>
      </c>
      <c r="EK97" s="102"/>
      <c r="EL97" s="12"/>
      <c r="EM97" s="101">
        <f>EM96*EN96</f>
        <v>1950</v>
      </c>
      <c r="EN97" s="102"/>
      <c r="EO97" s="12"/>
      <c r="EP97" s="106">
        <f>SUM(ED97:EM97)</f>
        <v>7800</v>
      </c>
      <c r="EQ97" s="107"/>
      <c r="ES97" s="101">
        <f>ES96*ET96</f>
        <v>2100</v>
      </c>
      <c r="ET97" s="102"/>
      <c r="EU97" s="7"/>
      <c r="EV97" s="101">
        <f>EV96*EW96</f>
        <v>2100</v>
      </c>
      <c r="EW97" s="102"/>
      <c r="EX97" s="12"/>
      <c r="EY97" s="101">
        <f>EY96*EZ96</f>
        <v>2100</v>
      </c>
      <c r="EZ97" s="102"/>
      <c r="FA97" s="12"/>
      <c r="FB97" s="101">
        <f>FB96*FC96</f>
        <v>2100</v>
      </c>
      <c r="FC97" s="102"/>
      <c r="FD97" s="12"/>
      <c r="FE97" s="101">
        <f>FE96*FF96</f>
        <v>2100</v>
      </c>
      <c r="FF97" s="102"/>
      <c r="FG97" s="12"/>
      <c r="FH97" s="106">
        <f>SUM(ES97:FE97)</f>
        <v>10500</v>
      </c>
      <c r="FI97" s="107"/>
      <c r="FK97" s="101">
        <f>FK96*FL96</f>
        <v>2100</v>
      </c>
      <c r="FL97" s="102"/>
      <c r="FM97" s="7"/>
      <c r="FN97" s="101">
        <f>FN96*FO96</f>
        <v>2100</v>
      </c>
      <c r="FO97" s="102"/>
      <c r="FP97" s="12"/>
      <c r="FQ97" s="101">
        <f>FQ96*FR96</f>
        <v>2100</v>
      </c>
      <c r="FR97" s="102"/>
      <c r="FS97" s="12"/>
      <c r="FT97" s="101">
        <f>FT96*FU96</f>
        <v>2100</v>
      </c>
      <c r="FU97" s="102"/>
      <c r="FV97" s="12"/>
      <c r="FW97" s="106">
        <f>SUM(FK97:FT97)</f>
        <v>8400</v>
      </c>
      <c r="FX97" s="107"/>
      <c r="FZ97" s="101">
        <f>FZ96*GA96</f>
        <v>2250</v>
      </c>
      <c r="GA97" s="102"/>
      <c r="GB97" s="7"/>
      <c r="GC97" s="101">
        <f>GC96*GD96</f>
        <v>2250</v>
      </c>
      <c r="GD97" s="102"/>
      <c r="GE97" s="12"/>
      <c r="GF97" s="101">
        <f>GF96*GG96</f>
        <v>2250</v>
      </c>
      <c r="GG97" s="102"/>
      <c r="GH97" s="12"/>
      <c r="GI97" s="101">
        <f>GI96*GJ96</f>
        <v>2250</v>
      </c>
      <c r="GJ97" s="102"/>
      <c r="GK97" s="12"/>
      <c r="GL97" s="106">
        <f>SUM(FZ97:GI97)</f>
        <v>9000</v>
      </c>
      <c r="GM97" s="107"/>
      <c r="GO97" s="95">
        <f>T97+AI97+AX97+BM97+CE97+CT97+DI97+EA97+EP97+FH97+FW97+GL97</f>
        <v>90950</v>
      </c>
    </row>
    <row r="98" spans="1:197">
      <c r="E98" s="11"/>
      <c r="F98" s="11"/>
      <c r="G98" s="6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23"/>
      <c r="U98" s="23"/>
      <c r="W98" s="11"/>
      <c r="X98" s="11"/>
      <c r="Y98" s="6"/>
      <c r="Z98" s="11"/>
      <c r="AA98" s="11"/>
      <c r="AB98" s="11"/>
      <c r="AC98" s="11"/>
      <c r="AD98" s="11"/>
      <c r="AE98" s="11"/>
      <c r="AF98" s="11"/>
      <c r="AG98" s="11"/>
      <c r="AH98" s="11"/>
      <c r="AI98" s="23"/>
      <c r="AJ98" s="23"/>
      <c r="AL98" s="11"/>
      <c r="AM98" s="11"/>
      <c r="AN98" s="6"/>
      <c r="AO98" s="11"/>
      <c r="AP98" s="11"/>
      <c r="AQ98" s="11"/>
      <c r="AR98" s="11"/>
      <c r="AS98" s="11"/>
      <c r="AT98" s="11"/>
      <c r="AU98" s="11"/>
      <c r="AV98" s="11"/>
      <c r="AW98" s="11"/>
      <c r="AX98" s="23"/>
      <c r="AY98" s="23"/>
      <c r="BA98" s="11"/>
      <c r="BB98" s="11"/>
      <c r="BC98" s="6"/>
      <c r="BD98" s="11"/>
      <c r="BE98" s="11"/>
      <c r="BF98" s="11"/>
      <c r="BG98" s="11"/>
      <c r="BH98" s="11"/>
      <c r="BI98" s="11"/>
      <c r="BJ98" s="11"/>
      <c r="BK98" s="11"/>
      <c r="BL98" s="11"/>
      <c r="BM98" s="23"/>
      <c r="BN98" s="23"/>
      <c r="BP98" s="11"/>
      <c r="BQ98" s="11"/>
      <c r="BR98" s="6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23"/>
      <c r="CF98" s="23"/>
      <c r="CH98" s="11"/>
      <c r="CI98" s="11"/>
      <c r="CJ98" s="6"/>
      <c r="CK98" s="11"/>
      <c r="CL98" s="11"/>
      <c r="CM98" s="11"/>
      <c r="CN98" s="11"/>
      <c r="CO98" s="11"/>
      <c r="CP98" s="11"/>
      <c r="CQ98" s="11"/>
      <c r="CR98" s="11"/>
      <c r="CS98" s="11"/>
      <c r="CT98" s="23"/>
      <c r="CU98" s="23"/>
      <c r="CW98" s="11"/>
      <c r="CX98" s="11"/>
      <c r="CY98" s="6"/>
      <c r="CZ98" s="11"/>
      <c r="DA98" s="11"/>
      <c r="DB98" s="11"/>
      <c r="DC98" s="11"/>
      <c r="DD98" s="11"/>
      <c r="DE98" s="11"/>
      <c r="DF98" s="11"/>
      <c r="DG98" s="11"/>
      <c r="DH98" s="11"/>
      <c r="DI98" s="23"/>
      <c r="DJ98" s="23"/>
      <c r="DL98" s="11"/>
      <c r="DM98" s="11"/>
      <c r="DN98" s="6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23"/>
      <c r="EB98" s="23"/>
      <c r="ED98" s="11"/>
      <c r="EE98" s="11"/>
      <c r="EF98" s="6"/>
      <c r="EG98" s="11"/>
      <c r="EH98" s="11"/>
      <c r="EI98" s="11"/>
      <c r="EJ98" s="11"/>
      <c r="EK98" s="11"/>
      <c r="EL98" s="11"/>
      <c r="EM98" s="11"/>
      <c r="EN98" s="11"/>
      <c r="EO98" s="11"/>
      <c r="EP98" s="23"/>
      <c r="EQ98" s="23"/>
      <c r="ES98" s="11"/>
      <c r="ET98" s="11"/>
      <c r="EU98" s="6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23"/>
      <c r="FI98" s="23"/>
      <c r="FK98" s="11"/>
      <c r="FL98" s="11"/>
      <c r="FM98" s="6"/>
      <c r="FN98" s="11"/>
      <c r="FO98" s="11"/>
      <c r="FP98" s="11"/>
      <c r="FQ98" s="11"/>
      <c r="FR98" s="11"/>
      <c r="FS98" s="11"/>
      <c r="FT98" s="11"/>
      <c r="FU98" s="11"/>
      <c r="FV98" s="11"/>
      <c r="FW98" s="23"/>
      <c r="FX98" s="23"/>
      <c r="FZ98" s="11"/>
      <c r="GA98" s="11"/>
      <c r="GB98" s="6"/>
      <c r="GC98" s="11"/>
      <c r="GD98" s="11"/>
      <c r="GE98" s="11"/>
      <c r="GF98" s="11"/>
      <c r="GG98" s="11"/>
      <c r="GH98" s="11"/>
      <c r="GI98" s="11"/>
      <c r="GJ98" s="11"/>
      <c r="GK98" s="11"/>
      <c r="GL98" s="23"/>
      <c r="GM98" s="23"/>
      <c r="GO98" s="28" t="s">
        <v>0</v>
      </c>
    </row>
    <row r="99" spans="1:197" ht="15.75" thickBot="1">
      <c r="A99" s="1" t="s">
        <v>70</v>
      </c>
      <c r="B99" s="1" t="s">
        <v>71</v>
      </c>
      <c r="C99" s="8">
        <v>15</v>
      </c>
      <c r="E99" s="14">
        <v>31</v>
      </c>
      <c r="F99" s="15">
        <v>0</v>
      </c>
      <c r="G99" s="7"/>
      <c r="H99" s="14">
        <f>E99</f>
        <v>31</v>
      </c>
      <c r="I99" s="15">
        <v>0</v>
      </c>
      <c r="J99" s="7"/>
      <c r="K99" s="14">
        <f>E99</f>
        <v>31</v>
      </c>
      <c r="L99" s="15">
        <v>0</v>
      </c>
      <c r="M99" s="7"/>
      <c r="N99" s="14">
        <f>E99</f>
        <v>31</v>
      </c>
      <c r="O99" s="15">
        <v>0</v>
      </c>
      <c r="P99" s="7"/>
      <c r="Q99" s="14">
        <f>E99</f>
        <v>31</v>
      </c>
      <c r="R99" s="15">
        <v>0</v>
      </c>
      <c r="S99" s="7"/>
      <c r="T99" s="21" t="e">
        <f>T100/U99</f>
        <v>#DIV/0!</v>
      </c>
      <c r="U99" s="22">
        <f>F99+I99+L99+O99+R99</f>
        <v>0</v>
      </c>
      <c r="W99" s="14">
        <v>35</v>
      </c>
      <c r="X99" s="15">
        <v>0</v>
      </c>
      <c r="Y99" s="7"/>
      <c r="Z99" s="14">
        <f>W99</f>
        <v>35</v>
      </c>
      <c r="AA99" s="15">
        <v>0</v>
      </c>
      <c r="AB99" s="7"/>
      <c r="AC99" s="14">
        <f>W99</f>
        <v>35</v>
      </c>
      <c r="AD99" s="15">
        <v>0</v>
      </c>
      <c r="AE99" s="7"/>
      <c r="AF99" s="14">
        <f>W99</f>
        <v>35</v>
      </c>
      <c r="AG99" s="15">
        <v>0</v>
      </c>
      <c r="AH99" s="7"/>
      <c r="AI99" s="21" t="e">
        <f>AI100/AJ99</f>
        <v>#DIV/0!</v>
      </c>
      <c r="AJ99" s="22">
        <f>X99+AA99+AD99+AG99</f>
        <v>0</v>
      </c>
      <c r="AL99" s="14">
        <v>27</v>
      </c>
      <c r="AM99" s="15">
        <v>25</v>
      </c>
      <c r="AN99" s="7"/>
      <c r="AO99" s="14">
        <f>AL99</f>
        <v>27</v>
      </c>
      <c r="AP99" s="15">
        <v>25</v>
      </c>
      <c r="AQ99" s="7"/>
      <c r="AR99" s="14">
        <f>AL99</f>
        <v>27</v>
      </c>
      <c r="AS99" s="15">
        <v>50</v>
      </c>
      <c r="AT99" s="7"/>
      <c r="AU99" s="14">
        <f>AL99</f>
        <v>27</v>
      </c>
      <c r="AV99" s="15">
        <v>50</v>
      </c>
      <c r="AW99" s="7"/>
      <c r="AX99" s="21">
        <f>AX100/AY99</f>
        <v>27</v>
      </c>
      <c r="AY99" s="22">
        <f>AM99+AP99+AS99+AV99</f>
        <v>150</v>
      </c>
      <c r="BA99" s="14">
        <v>27</v>
      </c>
      <c r="BB99" s="15">
        <v>50</v>
      </c>
      <c r="BC99" s="7"/>
      <c r="BD99" s="14">
        <f>BA99</f>
        <v>27</v>
      </c>
      <c r="BE99" s="15">
        <v>50</v>
      </c>
      <c r="BF99" s="7"/>
      <c r="BG99" s="14">
        <f>BA99</f>
        <v>27</v>
      </c>
      <c r="BH99" s="15">
        <v>50</v>
      </c>
      <c r="BI99" s="7"/>
      <c r="BJ99" s="14">
        <f>BA99</f>
        <v>27</v>
      </c>
      <c r="BK99" s="15">
        <v>50</v>
      </c>
      <c r="BL99" s="7"/>
      <c r="BM99" s="21">
        <f>BM100/BN99</f>
        <v>27</v>
      </c>
      <c r="BN99" s="22">
        <f>BB99+BE99+BH99+BK99</f>
        <v>200</v>
      </c>
      <c r="BP99" s="14">
        <v>34</v>
      </c>
      <c r="BQ99" s="15">
        <v>50</v>
      </c>
      <c r="BR99" s="7"/>
      <c r="BS99" s="14">
        <f>BP99</f>
        <v>34</v>
      </c>
      <c r="BT99" s="15">
        <v>50</v>
      </c>
      <c r="BU99" s="7"/>
      <c r="BV99" s="14">
        <f>BP99</f>
        <v>34</v>
      </c>
      <c r="BW99" s="15">
        <v>50</v>
      </c>
      <c r="BX99" s="7"/>
      <c r="BY99" s="14">
        <f>BP99</f>
        <v>34</v>
      </c>
      <c r="BZ99" s="15">
        <v>50</v>
      </c>
      <c r="CA99" s="7"/>
      <c r="CB99" s="14">
        <f>BP99</f>
        <v>34</v>
      </c>
      <c r="CC99" s="15">
        <v>50</v>
      </c>
      <c r="CD99" s="7"/>
      <c r="CE99" s="21">
        <f>CE100/CF99</f>
        <v>34</v>
      </c>
      <c r="CF99" s="22">
        <f>BQ99+BT99+BW99+BZ99+CC99</f>
        <v>250</v>
      </c>
      <c r="CH99" s="14">
        <v>33</v>
      </c>
      <c r="CI99" s="15">
        <v>50</v>
      </c>
      <c r="CJ99" s="7"/>
      <c r="CK99" s="14">
        <f>CH99</f>
        <v>33</v>
      </c>
      <c r="CL99" s="15">
        <v>50</v>
      </c>
      <c r="CM99" s="7"/>
      <c r="CN99" s="14">
        <f>CH99</f>
        <v>33</v>
      </c>
      <c r="CO99" s="15">
        <v>50</v>
      </c>
      <c r="CP99" s="7"/>
      <c r="CQ99" s="14">
        <f>CH99</f>
        <v>33</v>
      </c>
      <c r="CR99" s="15">
        <v>50</v>
      </c>
      <c r="CS99" s="7"/>
      <c r="CT99" s="21">
        <f>CT100/CU99</f>
        <v>33</v>
      </c>
      <c r="CU99" s="22">
        <f>CI99+CL99+CO99+CR99</f>
        <v>200</v>
      </c>
      <c r="CW99" s="14">
        <v>32</v>
      </c>
      <c r="CX99" s="15">
        <v>50</v>
      </c>
      <c r="CY99" s="7"/>
      <c r="CZ99" s="14">
        <f>CW99</f>
        <v>32</v>
      </c>
      <c r="DA99" s="15">
        <v>50</v>
      </c>
      <c r="DB99" s="7"/>
      <c r="DC99" s="14">
        <f>CW99</f>
        <v>32</v>
      </c>
      <c r="DD99" s="15">
        <v>50</v>
      </c>
      <c r="DE99" s="7"/>
      <c r="DF99" s="14">
        <f>CW99</f>
        <v>32</v>
      </c>
      <c r="DG99" s="15">
        <v>50</v>
      </c>
      <c r="DH99" s="7"/>
      <c r="DI99" s="21">
        <f>DI100/DJ99</f>
        <v>32</v>
      </c>
      <c r="DJ99" s="22">
        <f>CX99+DA99+DD99+DG99</f>
        <v>200</v>
      </c>
      <c r="DL99" s="14">
        <v>20</v>
      </c>
      <c r="DM99" s="15">
        <v>100</v>
      </c>
      <c r="DN99" s="7"/>
      <c r="DO99" s="14">
        <f>DL99</f>
        <v>20</v>
      </c>
      <c r="DP99" s="15">
        <v>100</v>
      </c>
      <c r="DQ99" s="7"/>
      <c r="DR99" s="14">
        <f>DL99</f>
        <v>20</v>
      </c>
      <c r="DS99" s="15">
        <v>100</v>
      </c>
      <c r="DT99" s="7"/>
      <c r="DU99" s="14">
        <f>DL99</f>
        <v>20</v>
      </c>
      <c r="DV99" s="15">
        <v>100</v>
      </c>
      <c r="DW99" s="7"/>
      <c r="DX99" s="14">
        <f>DL99</f>
        <v>20</v>
      </c>
      <c r="DY99" s="15">
        <v>100</v>
      </c>
      <c r="DZ99" s="7"/>
      <c r="EA99" s="21">
        <f>EA100/EB99</f>
        <v>20</v>
      </c>
      <c r="EB99" s="22">
        <f>DM99+DP99+DS99+DV99+DY99</f>
        <v>500</v>
      </c>
      <c r="ED99" s="14">
        <v>22</v>
      </c>
      <c r="EE99" s="15">
        <v>100</v>
      </c>
      <c r="EF99" s="7"/>
      <c r="EG99" s="14">
        <f>ED99</f>
        <v>22</v>
      </c>
      <c r="EH99" s="15">
        <v>100</v>
      </c>
      <c r="EI99" s="7"/>
      <c r="EJ99" s="14">
        <f>ED99</f>
        <v>22</v>
      </c>
      <c r="EK99" s="15">
        <v>100</v>
      </c>
      <c r="EL99" s="7"/>
      <c r="EM99" s="14">
        <f>ED99</f>
        <v>22</v>
      </c>
      <c r="EN99" s="15">
        <v>100</v>
      </c>
      <c r="EO99" s="7"/>
      <c r="EP99" s="21">
        <f>EP100/EQ99</f>
        <v>22</v>
      </c>
      <c r="EQ99" s="22">
        <f>EE99+EH99+EK99+EN99</f>
        <v>400</v>
      </c>
      <c r="ES99" s="14">
        <v>21</v>
      </c>
      <c r="ET99" s="15">
        <v>100</v>
      </c>
      <c r="EU99" s="7"/>
      <c r="EV99" s="14">
        <f>ES99</f>
        <v>21</v>
      </c>
      <c r="EW99" s="15">
        <v>100</v>
      </c>
      <c r="EX99" s="7"/>
      <c r="EY99" s="14">
        <f>ES99</f>
        <v>21</v>
      </c>
      <c r="EZ99" s="15">
        <v>100</v>
      </c>
      <c r="FA99" s="7"/>
      <c r="FB99" s="14">
        <f>ES99</f>
        <v>21</v>
      </c>
      <c r="FC99" s="15">
        <v>100</v>
      </c>
      <c r="FD99" s="7"/>
      <c r="FE99" s="14">
        <f>ES99</f>
        <v>21</v>
      </c>
      <c r="FF99" s="15">
        <v>100</v>
      </c>
      <c r="FG99" s="7"/>
      <c r="FH99" s="21">
        <f>FH100/FI99</f>
        <v>21</v>
      </c>
      <c r="FI99" s="22">
        <f>ET99+EW99+EZ99+FC99+FF99</f>
        <v>500</v>
      </c>
      <c r="FK99" s="14">
        <v>25</v>
      </c>
      <c r="FL99" s="15">
        <v>75</v>
      </c>
      <c r="FM99" s="7"/>
      <c r="FN99" s="14">
        <f>FK99</f>
        <v>25</v>
      </c>
      <c r="FO99" s="15">
        <v>75</v>
      </c>
      <c r="FP99" s="7"/>
      <c r="FQ99" s="14">
        <f>FK99</f>
        <v>25</v>
      </c>
      <c r="FR99" s="15">
        <v>75</v>
      </c>
      <c r="FS99" s="7"/>
      <c r="FT99" s="14">
        <f>FK99</f>
        <v>25</v>
      </c>
      <c r="FU99" s="15">
        <v>75</v>
      </c>
      <c r="FV99" s="7"/>
      <c r="FW99" s="21">
        <f>FW100/FX99</f>
        <v>25</v>
      </c>
      <c r="FX99" s="22">
        <f>FL99+FO99+FR99+FU99</f>
        <v>300</v>
      </c>
      <c r="FZ99" s="14">
        <v>27</v>
      </c>
      <c r="GA99" s="15">
        <v>75</v>
      </c>
      <c r="GB99" s="7"/>
      <c r="GC99" s="14">
        <f>FZ99</f>
        <v>27</v>
      </c>
      <c r="GD99" s="15">
        <v>75</v>
      </c>
      <c r="GE99" s="7"/>
      <c r="GF99" s="14">
        <f>FZ99</f>
        <v>27</v>
      </c>
      <c r="GG99" s="15">
        <v>75</v>
      </c>
      <c r="GH99" s="7"/>
      <c r="GI99" s="14">
        <f>FZ99</f>
        <v>27</v>
      </c>
      <c r="GJ99" s="15">
        <v>75</v>
      </c>
      <c r="GK99" s="7"/>
      <c r="GL99" s="21">
        <f>GL100/GM99</f>
        <v>27</v>
      </c>
      <c r="GM99" s="22">
        <f>GA99+GD99+GG99+GJ99</f>
        <v>300</v>
      </c>
      <c r="GO99" s="28"/>
    </row>
    <row r="100" spans="1:197" ht="15.75" thickBot="1">
      <c r="E100" s="101">
        <f>E99*F99</f>
        <v>0</v>
      </c>
      <c r="F100" s="102"/>
      <c r="G100" s="7"/>
      <c r="H100" s="101">
        <f>H99*I99</f>
        <v>0</v>
      </c>
      <c r="I100" s="102"/>
      <c r="J100" s="12"/>
      <c r="K100" s="101">
        <f>K99*L99</f>
        <v>0</v>
      </c>
      <c r="L100" s="102"/>
      <c r="M100" s="12"/>
      <c r="N100" s="101">
        <f>N99*O99</f>
        <v>0</v>
      </c>
      <c r="O100" s="102"/>
      <c r="P100" s="12"/>
      <c r="Q100" s="101">
        <f>Q99*R99</f>
        <v>0</v>
      </c>
      <c r="R100" s="102"/>
      <c r="S100" s="12"/>
      <c r="T100" s="106">
        <f>SUM(E100:Q100)</f>
        <v>0</v>
      </c>
      <c r="U100" s="107"/>
      <c r="W100" s="101">
        <f>W99*X99</f>
        <v>0</v>
      </c>
      <c r="X100" s="102"/>
      <c r="Y100" s="7"/>
      <c r="Z100" s="101">
        <f>Z99*AA99</f>
        <v>0</v>
      </c>
      <c r="AA100" s="102"/>
      <c r="AB100" s="12"/>
      <c r="AC100" s="101">
        <f>AC99*AD99</f>
        <v>0</v>
      </c>
      <c r="AD100" s="102"/>
      <c r="AE100" s="12"/>
      <c r="AF100" s="101">
        <f>AF99*AG99</f>
        <v>0</v>
      </c>
      <c r="AG100" s="102"/>
      <c r="AH100" s="12"/>
      <c r="AI100" s="106">
        <f>SUM(W100:AF100)</f>
        <v>0</v>
      </c>
      <c r="AJ100" s="107"/>
      <c r="AL100" s="101">
        <f>AL99*AM99</f>
        <v>675</v>
      </c>
      <c r="AM100" s="102"/>
      <c r="AN100" s="7"/>
      <c r="AO100" s="101">
        <f>AO99*AP99</f>
        <v>675</v>
      </c>
      <c r="AP100" s="102"/>
      <c r="AQ100" s="12"/>
      <c r="AR100" s="101">
        <f>AR99*AS99</f>
        <v>1350</v>
      </c>
      <c r="AS100" s="102"/>
      <c r="AT100" s="12"/>
      <c r="AU100" s="101">
        <f>AU99*AV99</f>
        <v>1350</v>
      </c>
      <c r="AV100" s="102"/>
      <c r="AW100" s="12"/>
      <c r="AX100" s="106">
        <f>SUM(AL100:AU100)</f>
        <v>4050</v>
      </c>
      <c r="AY100" s="107"/>
      <c r="BA100" s="101">
        <f>BA99*BB99</f>
        <v>1350</v>
      </c>
      <c r="BB100" s="102"/>
      <c r="BC100" s="7"/>
      <c r="BD100" s="101">
        <f>BD99*BE99</f>
        <v>1350</v>
      </c>
      <c r="BE100" s="102"/>
      <c r="BF100" s="12"/>
      <c r="BG100" s="101">
        <f>BG99*BH99</f>
        <v>1350</v>
      </c>
      <c r="BH100" s="102"/>
      <c r="BI100" s="12"/>
      <c r="BJ100" s="101">
        <f>BJ99*BK99</f>
        <v>1350</v>
      </c>
      <c r="BK100" s="102"/>
      <c r="BL100" s="12"/>
      <c r="BM100" s="106">
        <f>SUM(BA100:BJ100)</f>
        <v>5400</v>
      </c>
      <c r="BN100" s="107"/>
      <c r="BP100" s="101">
        <f>BP99*BQ99</f>
        <v>1700</v>
      </c>
      <c r="BQ100" s="102"/>
      <c r="BR100" s="7"/>
      <c r="BS100" s="101">
        <f>BS99*BT99</f>
        <v>1700</v>
      </c>
      <c r="BT100" s="102"/>
      <c r="BU100" s="12"/>
      <c r="BV100" s="101">
        <f>BV99*BW99</f>
        <v>1700</v>
      </c>
      <c r="BW100" s="102"/>
      <c r="BX100" s="12"/>
      <c r="BY100" s="101">
        <f>BY99*BZ99</f>
        <v>1700</v>
      </c>
      <c r="BZ100" s="102"/>
      <c r="CA100" s="12"/>
      <c r="CB100" s="101">
        <f>CB99*CC99</f>
        <v>1700</v>
      </c>
      <c r="CC100" s="102"/>
      <c r="CD100" s="12"/>
      <c r="CE100" s="106">
        <f>SUM(BP100:CB100)</f>
        <v>8500</v>
      </c>
      <c r="CF100" s="107"/>
      <c r="CH100" s="101">
        <f>CH99*CI99</f>
        <v>1650</v>
      </c>
      <c r="CI100" s="102"/>
      <c r="CJ100" s="7"/>
      <c r="CK100" s="101">
        <f>CK99*CL99</f>
        <v>1650</v>
      </c>
      <c r="CL100" s="102"/>
      <c r="CM100" s="12"/>
      <c r="CN100" s="101">
        <f>CN99*CO99</f>
        <v>1650</v>
      </c>
      <c r="CO100" s="102"/>
      <c r="CP100" s="12"/>
      <c r="CQ100" s="101">
        <f>CQ99*CR99</f>
        <v>1650</v>
      </c>
      <c r="CR100" s="102"/>
      <c r="CS100" s="12"/>
      <c r="CT100" s="106">
        <f>SUM(CH100:CQ100)</f>
        <v>6600</v>
      </c>
      <c r="CU100" s="107"/>
      <c r="CW100" s="101">
        <f>CW99*CX99</f>
        <v>1600</v>
      </c>
      <c r="CX100" s="102"/>
      <c r="CY100" s="7"/>
      <c r="CZ100" s="101">
        <f>CZ99*DA99</f>
        <v>1600</v>
      </c>
      <c r="DA100" s="102"/>
      <c r="DB100" s="12"/>
      <c r="DC100" s="101">
        <f>DC99*DD99</f>
        <v>1600</v>
      </c>
      <c r="DD100" s="102"/>
      <c r="DE100" s="12"/>
      <c r="DF100" s="101">
        <f>DF99*DG99</f>
        <v>1600</v>
      </c>
      <c r="DG100" s="102"/>
      <c r="DH100" s="12"/>
      <c r="DI100" s="106">
        <f>SUM(CW100:DF100)</f>
        <v>6400</v>
      </c>
      <c r="DJ100" s="107"/>
      <c r="DL100" s="101">
        <f>DL99*DM99</f>
        <v>2000</v>
      </c>
      <c r="DM100" s="102"/>
      <c r="DN100" s="7"/>
      <c r="DO100" s="101">
        <f>DO99*DP99</f>
        <v>2000</v>
      </c>
      <c r="DP100" s="102"/>
      <c r="DQ100" s="12"/>
      <c r="DR100" s="101">
        <f>DR99*DS99</f>
        <v>2000</v>
      </c>
      <c r="DS100" s="102"/>
      <c r="DT100" s="12"/>
      <c r="DU100" s="101">
        <f>DU99*DV99</f>
        <v>2000</v>
      </c>
      <c r="DV100" s="102"/>
      <c r="DW100" s="12"/>
      <c r="DX100" s="101">
        <f>DX99*DY99</f>
        <v>2000</v>
      </c>
      <c r="DY100" s="102"/>
      <c r="DZ100" s="12"/>
      <c r="EA100" s="106">
        <f>SUM(DL100:DX100)</f>
        <v>10000</v>
      </c>
      <c r="EB100" s="107"/>
      <c r="ED100" s="101">
        <f>ED99*EE99</f>
        <v>2200</v>
      </c>
      <c r="EE100" s="102"/>
      <c r="EF100" s="7"/>
      <c r="EG100" s="101">
        <f>EG99*EH99</f>
        <v>2200</v>
      </c>
      <c r="EH100" s="102"/>
      <c r="EI100" s="12"/>
      <c r="EJ100" s="101">
        <f>EJ99*EK99</f>
        <v>2200</v>
      </c>
      <c r="EK100" s="102"/>
      <c r="EL100" s="12"/>
      <c r="EM100" s="101">
        <f>EM99*EN99</f>
        <v>2200</v>
      </c>
      <c r="EN100" s="102"/>
      <c r="EO100" s="12"/>
      <c r="EP100" s="106">
        <f>SUM(ED100:EM100)</f>
        <v>8800</v>
      </c>
      <c r="EQ100" s="107"/>
      <c r="ES100" s="101">
        <f>ES99*ET99</f>
        <v>2100</v>
      </c>
      <c r="ET100" s="102"/>
      <c r="EU100" s="7"/>
      <c r="EV100" s="101">
        <f>EV99*EW99</f>
        <v>2100</v>
      </c>
      <c r="EW100" s="102"/>
      <c r="EX100" s="12"/>
      <c r="EY100" s="101">
        <f>EY99*EZ99</f>
        <v>2100</v>
      </c>
      <c r="EZ100" s="102"/>
      <c r="FA100" s="12"/>
      <c r="FB100" s="101">
        <f>FB99*FC99</f>
        <v>2100</v>
      </c>
      <c r="FC100" s="102"/>
      <c r="FD100" s="12"/>
      <c r="FE100" s="101">
        <f>FE99*FF99</f>
        <v>2100</v>
      </c>
      <c r="FF100" s="102"/>
      <c r="FG100" s="12"/>
      <c r="FH100" s="106">
        <f>SUM(ES100:FE100)</f>
        <v>10500</v>
      </c>
      <c r="FI100" s="107"/>
      <c r="FK100" s="101">
        <f>FK99*FL99</f>
        <v>1875</v>
      </c>
      <c r="FL100" s="102"/>
      <c r="FM100" s="7"/>
      <c r="FN100" s="101">
        <f>FN99*FO99</f>
        <v>1875</v>
      </c>
      <c r="FO100" s="102"/>
      <c r="FP100" s="12"/>
      <c r="FQ100" s="101">
        <f>FQ99*FR99</f>
        <v>1875</v>
      </c>
      <c r="FR100" s="102"/>
      <c r="FS100" s="12"/>
      <c r="FT100" s="101">
        <f>FT99*FU99</f>
        <v>1875</v>
      </c>
      <c r="FU100" s="102"/>
      <c r="FV100" s="12"/>
      <c r="FW100" s="106">
        <f>SUM(FK100:FT100)</f>
        <v>7500</v>
      </c>
      <c r="FX100" s="107"/>
      <c r="FZ100" s="101">
        <f>FZ99*GA99</f>
        <v>2025</v>
      </c>
      <c r="GA100" s="102"/>
      <c r="GB100" s="7"/>
      <c r="GC100" s="101">
        <f>GC99*GD99</f>
        <v>2025</v>
      </c>
      <c r="GD100" s="102"/>
      <c r="GE100" s="12"/>
      <c r="GF100" s="101">
        <f>GF99*GG99</f>
        <v>2025</v>
      </c>
      <c r="GG100" s="102"/>
      <c r="GH100" s="12"/>
      <c r="GI100" s="101">
        <f>GI99*GJ99</f>
        <v>2025</v>
      </c>
      <c r="GJ100" s="102"/>
      <c r="GK100" s="12"/>
      <c r="GL100" s="106">
        <f>SUM(FZ100:GI100)</f>
        <v>8100</v>
      </c>
      <c r="GM100" s="107"/>
      <c r="GO100" s="95">
        <f>T100+AI100+AX100+BM100+CE100+CT100+DI100+EA100+EP100+FH100+FW100+GL100</f>
        <v>75850</v>
      </c>
    </row>
    <row r="101" spans="1:197">
      <c r="E101" s="16"/>
      <c r="F101" s="12"/>
      <c r="G101" s="7"/>
      <c r="H101" s="16"/>
      <c r="I101" s="12"/>
      <c r="J101" s="12"/>
      <c r="K101" s="16"/>
      <c r="L101" s="12"/>
      <c r="M101" s="12"/>
      <c r="N101" s="16"/>
      <c r="O101" s="12"/>
      <c r="P101" s="12"/>
      <c r="Q101" s="16"/>
      <c r="R101" s="12"/>
      <c r="S101" s="12"/>
      <c r="T101" s="24"/>
      <c r="U101" s="24"/>
      <c r="W101" s="16"/>
      <c r="X101" s="12"/>
      <c r="Y101" s="7"/>
      <c r="Z101" s="16"/>
      <c r="AA101" s="12"/>
      <c r="AB101" s="12"/>
      <c r="AC101" s="16"/>
      <c r="AD101" s="12"/>
      <c r="AE101" s="12"/>
      <c r="AF101" s="16"/>
      <c r="AG101" s="12"/>
      <c r="AH101" s="12"/>
      <c r="AI101" s="24"/>
      <c r="AJ101" s="24"/>
      <c r="AL101" s="16"/>
      <c r="AM101" s="12"/>
      <c r="AN101" s="7"/>
      <c r="AO101" s="16"/>
      <c r="AP101" s="12"/>
      <c r="AQ101" s="12"/>
      <c r="AR101" s="16"/>
      <c r="AS101" s="12"/>
      <c r="AT101" s="12"/>
      <c r="AU101" s="16"/>
      <c r="AV101" s="12"/>
      <c r="AW101" s="12"/>
      <c r="AX101" s="24"/>
      <c r="AY101" s="24"/>
      <c r="BA101" s="16"/>
      <c r="BB101" s="12"/>
      <c r="BC101" s="7"/>
      <c r="BD101" s="16"/>
      <c r="BE101" s="12"/>
      <c r="BF101" s="12"/>
      <c r="BG101" s="16"/>
      <c r="BH101" s="12"/>
      <c r="BI101" s="12"/>
      <c r="BJ101" s="16"/>
      <c r="BK101" s="12"/>
      <c r="BL101" s="12"/>
      <c r="BM101" s="24"/>
      <c r="BN101" s="24"/>
      <c r="BP101" s="16"/>
      <c r="BQ101" s="12"/>
      <c r="BR101" s="7"/>
      <c r="BS101" s="16"/>
      <c r="BT101" s="12"/>
      <c r="BU101" s="12"/>
      <c r="BV101" s="16"/>
      <c r="BW101" s="12"/>
      <c r="BX101" s="12"/>
      <c r="BY101" s="16"/>
      <c r="BZ101" s="12"/>
      <c r="CA101" s="12"/>
      <c r="CB101" s="16"/>
      <c r="CC101" s="12"/>
      <c r="CD101" s="12"/>
      <c r="CE101" s="24"/>
      <c r="CF101" s="24"/>
      <c r="CH101" s="16"/>
      <c r="CI101" s="12"/>
      <c r="CJ101" s="7"/>
      <c r="CK101" s="16"/>
      <c r="CL101" s="12"/>
      <c r="CM101" s="12"/>
      <c r="CN101" s="16"/>
      <c r="CO101" s="12"/>
      <c r="CP101" s="12"/>
      <c r="CQ101" s="16"/>
      <c r="CR101" s="12"/>
      <c r="CS101" s="12"/>
      <c r="CT101" s="24"/>
      <c r="CU101" s="24"/>
      <c r="CW101" s="16"/>
      <c r="CX101" s="12"/>
      <c r="CY101" s="7"/>
      <c r="CZ101" s="16"/>
      <c r="DA101" s="12"/>
      <c r="DB101" s="12"/>
      <c r="DC101" s="16"/>
      <c r="DD101" s="12"/>
      <c r="DE101" s="12"/>
      <c r="DF101" s="16"/>
      <c r="DG101" s="12"/>
      <c r="DH101" s="12"/>
      <c r="DI101" s="24"/>
      <c r="DJ101" s="24"/>
      <c r="DL101" s="16"/>
      <c r="DM101" s="12"/>
      <c r="DN101" s="7"/>
      <c r="DO101" s="16"/>
      <c r="DP101" s="12"/>
      <c r="DQ101" s="12"/>
      <c r="DR101" s="16"/>
      <c r="DS101" s="12"/>
      <c r="DT101" s="12"/>
      <c r="DU101" s="16"/>
      <c r="DV101" s="12"/>
      <c r="DW101" s="12"/>
      <c r="DX101" s="16"/>
      <c r="DY101" s="12"/>
      <c r="DZ101" s="12"/>
      <c r="EA101" s="24"/>
      <c r="EB101" s="24"/>
      <c r="ED101" s="16"/>
      <c r="EE101" s="12"/>
      <c r="EF101" s="7"/>
      <c r="EG101" s="16"/>
      <c r="EH101" s="12"/>
      <c r="EI101" s="12"/>
      <c r="EJ101" s="16"/>
      <c r="EK101" s="12"/>
      <c r="EL101" s="12"/>
      <c r="EM101" s="16"/>
      <c r="EN101" s="12"/>
      <c r="EO101" s="12"/>
      <c r="EP101" s="24"/>
      <c r="EQ101" s="24"/>
      <c r="ES101" s="16"/>
      <c r="ET101" s="12"/>
      <c r="EU101" s="7"/>
      <c r="EV101" s="16"/>
      <c r="EW101" s="12"/>
      <c r="EX101" s="12"/>
      <c r="EY101" s="16"/>
      <c r="EZ101" s="12"/>
      <c r="FA101" s="12"/>
      <c r="FB101" s="16"/>
      <c r="FC101" s="12"/>
      <c r="FD101" s="12"/>
      <c r="FE101" s="16"/>
      <c r="FF101" s="12"/>
      <c r="FG101" s="12"/>
      <c r="FH101" s="24"/>
      <c r="FI101" s="24"/>
      <c r="FK101" s="16"/>
      <c r="FL101" s="12"/>
      <c r="FM101" s="7"/>
      <c r="FN101" s="16"/>
      <c r="FO101" s="12"/>
      <c r="FP101" s="12"/>
      <c r="FQ101" s="16"/>
      <c r="FR101" s="12"/>
      <c r="FS101" s="12"/>
      <c r="FT101" s="16"/>
      <c r="FU101" s="12"/>
      <c r="FV101" s="12"/>
      <c r="FW101" s="24"/>
      <c r="FX101" s="24"/>
      <c r="FZ101" s="16"/>
      <c r="GA101" s="12"/>
      <c r="GB101" s="7"/>
      <c r="GC101" s="16"/>
      <c r="GD101" s="12"/>
      <c r="GE101" s="12"/>
      <c r="GF101" s="16"/>
      <c r="GG101" s="12"/>
      <c r="GH101" s="12"/>
      <c r="GI101" s="16"/>
      <c r="GJ101" s="12"/>
      <c r="GK101" s="12"/>
      <c r="GL101" s="24"/>
      <c r="GM101" s="24"/>
      <c r="GO101" s="28" t="s">
        <v>0</v>
      </c>
    </row>
    <row r="102" spans="1:197" ht="15.75" thickBot="1">
      <c r="A102" s="1" t="s">
        <v>72</v>
      </c>
      <c r="B102" s="1" t="s">
        <v>73</v>
      </c>
      <c r="C102" s="8">
        <v>20</v>
      </c>
      <c r="E102" s="14">
        <v>40</v>
      </c>
      <c r="F102" s="15">
        <v>0</v>
      </c>
      <c r="G102" s="7"/>
      <c r="H102" s="14">
        <f>E102</f>
        <v>40</v>
      </c>
      <c r="I102" s="15">
        <v>0</v>
      </c>
      <c r="J102" s="7"/>
      <c r="K102" s="14">
        <f>E102</f>
        <v>40</v>
      </c>
      <c r="L102" s="15">
        <v>0</v>
      </c>
      <c r="M102" s="7"/>
      <c r="N102" s="14">
        <f>E102</f>
        <v>40</v>
      </c>
      <c r="O102" s="15">
        <v>0</v>
      </c>
      <c r="P102" s="7"/>
      <c r="Q102" s="14">
        <f>E102</f>
        <v>40</v>
      </c>
      <c r="R102" s="15">
        <v>0</v>
      </c>
      <c r="S102" s="7"/>
      <c r="T102" s="21" t="e">
        <f>T103/U102</f>
        <v>#DIV/0!</v>
      </c>
      <c r="U102" s="22">
        <f>F102+I102+L102+O102+R102</f>
        <v>0</v>
      </c>
      <c r="W102" s="14">
        <v>38</v>
      </c>
      <c r="X102" s="15">
        <v>0</v>
      </c>
      <c r="Y102" s="7"/>
      <c r="Z102" s="14">
        <f>W102</f>
        <v>38</v>
      </c>
      <c r="AA102" s="15">
        <v>0</v>
      </c>
      <c r="AB102" s="7"/>
      <c r="AC102" s="14">
        <f>W102</f>
        <v>38</v>
      </c>
      <c r="AD102" s="15">
        <v>0</v>
      </c>
      <c r="AE102" s="7"/>
      <c r="AF102" s="14">
        <f>W102</f>
        <v>38</v>
      </c>
      <c r="AG102" s="15">
        <v>0</v>
      </c>
      <c r="AH102" s="7"/>
      <c r="AI102" s="21" t="e">
        <f>AI103/AJ102</f>
        <v>#DIV/0!</v>
      </c>
      <c r="AJ102" s="22">
        <f>X102+AA102+AD102+AG102</f>
        <v>0</v>
      </c>
      <c r="AL102" s="14">
        <v>30</v>
      </c>
      <c r="AM102" s="15">
        <v>50</v>
      </c>
      <c r="AN102" s="7"/>
      <c r="AO102" s="14">
        <f>AL102</f>
        <v>30</v>
      </c>
      <c r="AP102" s="15">
        <v>75</v>
      </c>
      <c r="AQ102" s="7"/>
      <c r="AR102" s="14">
        <f>AL102</f>
        <v>30</v>
      </c>
      <c r="AS102" s="15">
        <v>100</v>
      </c>
      <c r="AT102" s="7"/>
      <c r="AU102" s="14">
        <f>AL102</f>
        <v>30</v>
      </c>
      <c r="AV102" s="15">
        <v>100</v>
      </c>
      <c r="AW102" s="7"/>
      <c r="AX102" s="21">
        <f>AX103/AY102</f>
        <v>30</v>
      </c>
      <c r="AY102" s="22">
        <f>AM102+AP102+AS102+AV102</f>
        <v>325</v>
      </c>
      <c r="BA102" s="14">
        <v>30</v>
      </c>
      <c r="BB102" s="15">
        <v>100</v>
      </c>
      <c r="BC102" s="7"/>
      <c r="BD102" s="14">
        <f>BA102</f>
        <v>30</v>
      </c>
      <c r="BE102" s="15">
        <v>100</v>
      </c>
      <c r="BF102" s="7"/>
      <c r="BG102" s="14">
        <f>BA102</f>
        <v>30</v>
      </c>
      <c r="BH102" s="15">
        <v>100</v>
      </c>
      <c r="BI102" s="7"/>
      <c r="BJ102" s="14">
        <f>BA102</f>
        <v>30</v>
      </c>
      <c r="BK102" s="15">
        <v>100</v>
      </c>
      <c r="BL102" s="7"/>
      <c r="BM102" s="21">
        <f>BM103/BN102</f>
        <v>30</v>
      </c>
      <c r="BN102" s="22">
        <f>BB102+BE102+BH102+BK102</f>
        <v>400</v>
      </c>
      <c r="BP102" s="14">
        <v>28</v>
      </c>
      <c r="BQ102" s="15">
        <v>125</v>
      </c>
      <c r="BR102" s="7"/>
      <c r="BS102" s="14">
        <f>BP102</f>
        <v>28</v>
      </c>
      <c r="BT102" s="15">
        <v>125</v>
      </c>
      <c r="BU102" s="7"/>
      <c r="BV102" s="14">
        <f>BP102</f>
        <v>28</v>
      </c>
      <c r="BW102" s="15">
        <v>125</v>
      </c>
      <c r="BX102" s="7"/>
      <c r="BY102" s="14">
        <f>BP102</f>
        <v>28</v>
      </c>
      <c r="BZ102" s="15">
        <v>125</v>
      </c>
      <c r="CA102" s="7"/>
      <c r="CB102" s="14">
        <f>BP102</f>
        <v>28</v>
      </c>
      <c r="CC102" s="15">
        <v>125</v>
      </c>
      <c r="CD102" s="7"/>
      <c r="CE102" s="21">
        <f>CE103/CF102</f>
        <v>28</v>
      </c>
      <c r="CF102" s="22">
        <f>BQ102+BT102+BW102+BZ102+CC102</f>
        <v>625</v>
      </c>
      <c r="CH102" s="14">
        <v>25</v>
      </c>
      <c r="CI102" s="15">
        <v>150</v>
      </c>
      <c r="CJ102" s="7"/>
      <c r="CK102" s="14">
        <f>CH102</f>
        <v>25</v>
      </c>
      <c r="CL102" s="15">
        <v>150</v>
      </c>
      <c r="CM102" s="7"/>
      <c r="CN102" s="14">
        <f>CH102</f>
        <v>25</v>
      </c>
      <c r="CO102" s="15">
        <v>150</v>
      </c>
      <c r="CP102" s="7"/>
      <c r="CQ102" s="14">
        <f>CH102</f>
        <v>25</v>
      </c>
      <c r="CR102" s="15">
        <v>150</v>
      </c>
      <c r="CS102" s="7"/>
      <c r="CT102" s="21">
        <f>CT103/CU102</f>
        <v>25</v>
      </c>
      <c r="CU102" s="22">
        <f>CI102+CL102+CO102+CR102</f>
        <v>600</v>
      </c>
      <c r="CW102" s="14">
        <v>25</v>
      </c>
      <c r="CX102" s="15">
        <v>150</v>
      </c>
      <c r="CY102" s="7"/>
      <c r="CZ102" s="14">
        <f>CW102</f>
        <v>25</v>
      </c>
      <c r="DA102" s="15">
        <v>150</v>
      </c>
      <c r="DB102" s="7"/>
      <c r="DC102" s="14">
        <f>CW102</f>
        <v>25</v>
      </c>
      <c r="DD102" s="15">
        <v>150</v>
      </c>
      <c r="DE102" s="7"/>
      <c r="DF102" s="14">
        <f>CW102</f>
        <v>25</v>
      </c>
      <c r="DG102" s="15">
        <v>150</v>
      </c>
      <c r="DH102" s="7"/>
      <c r="DI102" s="21">
        <f>DI103/DJ102</f>
        <v>25</v>
      </c>
      <c r="DJ102" s="22">
        <f>CX102+DA102+DD102+DG102</f>
        <v>600</v>
      </c>
      <c r="DL102" s="14">
        <v>27</v>
      </c>
      <c r="DM102" s="15">
        <v>125</v>
      </c>
      <c r="DN102" s="7"/>
      <c r="DO102" s="14">
        <f>DL102</f>
        <v>27</v>
      </c>
      <c r="DP102" s="15">
        <v>125</v>
      </c>
      <c r="DQ102" s="7"/>
      <c r="DR102" s="14">
        <f>DL102</f>
        <v>27</v>
      </c>
      <c r="DS102" s="15">
        <v>125</v>
      </c>
      <c r="DT102" s="7"/>
      <c r="DU102" s="14">
        <f>DL102</f>
        <v>27</v>
      </c>
      <c r="DV102" s="15">
        <v>125</v>
      </c>
      <c r="DW102" s="7"/>
      <c r="DX102" s="14">
        <f>DL102</f>
        <v>27</v>
      </c>
      <c r="DY102" s="15">
        <v>125</v>
      </c>
      <c r="DZ102" s="7"/>
      <c r="EA102" s="21">
        <f>EA103/EB102</f>
        <v>27</v>
      </c>
      <c r="EB102" s="22">
        <f>DM102+DP102+DS102+DV102+DY102</f>
        <v>625</v>
      </c>
      <c r="ED102" s="14">
        <v>29</v>
      </c>
      <c r="EE102" s="15">
        <v>125</v>
      </c>
      <c r="EF102" s="7"/>
      <c r="EG102" s="14">
        <f>ED102</f>
        <v>29</v>
      </c>
      <c r="EH102" s="15">
        <v>125</v>
      </c>
      <c r="EI102" s="7"/>
      <c r="EJ102" s="14">
        <f>ED102</f>
        <v>29</v>
      </c>
      <c r="EK102" s="15">
        <v>125</v>
      </c>
      <c r="EL102" s="7"/>
      <c r="EM102" s="14">
        <f>ED102</f>
        <v>29</v>
      </c>
      <c r="EN102" s="15">
        <v>125</v>
      </c>
      <c r="EO102" s="7"/>
      <c r="EP102" s="21">
        <f>EP103/EQ102</f>
        <v>29</v>
      </c>
      <c r="EQ102" s="22">
        <f>EE102+EH102+EK102+EN102</f>
        <v>500</v>
      </c>
      <c r="ES102" s="14">
        <v>29</v>
      </c>
      <c r="ET102" s="15">
        <v>125</v>
      </c>
      <c r="EU102" s="7"/>
      <c r="EV102" s="14">
        <f>ES102</f>
        <v>29</v>
      </c>
      <c r="EW102" s="15">
        <v>125</v>
      </c>
      <c r="EX102" s="7"/>
      <c r="EY102" s="14">
        <f>ES102</f>
        <v>29</v>
      </c>
      <c r="EZ102" s="15">
        <v>125</v>
      </c>
      <c r="FA102" s="7"/>
      <c r="FB102" s="14">
        <f>ES102</f>
        <v>29</v>
      </c>
      <c r="FC102" s="15">
        <v>125</v>
      </c>
      <c r="FD102" s="7"/>
      <c r="FE102" s="14">
        <f>ES102</f>
        <v>29</v>
      </c>
      <c r="FF102" s="15">
        <v>125</v>
      </c>
      <c r="FG102" s="7"/>
      <c r="FH102" s="21">
        <f>FH103/FI102</f>
        <v>29</v>
      </c>
      <c r="FI102" s="22">
        <f>ET102+EW102+EZ102+FC102+FF102</f>
        <v>625</v>
      </c>
      <c r="FK102" s="14">
        <v>32</v>
      </c>
      <c r="FL102" s="15">
        <v>100</v>
      </c>
      <c r="FM102" s="7"/>
      <c r="FN102" s="14">
        <f>FK102</f>
        <v>32</v>
      </c>
      <c r="FO102" s="15">
        <v>100</v>
      </c>
      <c r="FP102" s="7"/>
      <c r="FQ102" s="14">
        <f>FK102</f>
        <v>32</v>
      </c>
      <c r="FR102" s="15">
        <v>100</v>
      </c>
      <c r="FS102" s="7"/>
      <c r="FT102" s="14">
        <f>FK102</f>
        <v>32</v>
      </c>
      <c r="FU102" s="15">
        <v>100</v>
      </c>
      <c r="FV102" s="7"/>
      <c r="FW102" s="21">
        <f>FW103/FX102</f>
        <v>32</v>
      </c>
      <c r="FX102" s="22">
        <f>FL102+FO102+FR102+FU102</f>
        <v>400</v>
      </c>
      <c r="FZ102" s="14">
        <v>36</v>
      </c>
      <c r="GA102" s="15">
        <v>100</v>
      </c>
      <c r="GB102" s="7"/>
      <c r="GC102" s="14">
        <f>FZ102</f>
        <v>36</v>
      </c>
      <c r="GD102" s="15">
        <v>100</v>
      </c>
      <c r="GE102" s="7"/>
      <c r="GF102" s="14">
        <f>FZ102</f>
        <v>36</v>
      </c>
      <c r="GG102" s="15">
        <v>100</v>
      </c>
      <c r="GH102" s="7"/>
      <c r="GI102" s="14">
        <f>FZ102</f>
        <v>36</v>
      </c>
      <c r="GJ102" s="15">
        <v>100</v>
      </c>
      <c r="GK102" s="7"/>
      <c r="GL102" s="21">
        <f>GL103/GM102</f>
        <v>36</v>
      </c>
      <c r="GM102" s="22">
        <f>GA102+GD102+GG102+GJ102</f>
        <v>400</v>
      </c>
      <c r="GO102" s="28"/>
    </row>
    <row r="103" spans="1:197" ht="15.75" thickBot="1">
      <c r="E103" s="101">
        <f>E102*F102</f>
        <v>0</v>
      </c>
      <c r="F103" s="102"/>
      <c r="G103" s="7"/>
      <c r="H103" s="101">
        <f>H102*I102</f>
        <v>0</v>
      </c>
      <c r="I103" s="102"/>
      <c r="J103" s="12"/>
      <c r="K103" s="101">
        <f>K102*L102</f>
        <v>0</v>
      </c>
      <c r="L103" s="102"/>
      <c r="M103" s="12"/>
      <c r="N103" s="101">
        <f>N102*O102</f>
        <v>0</v>
      </c>
      <c r="O103" s="102"/>
      <c r="P103" s="12"/>
      <c r="Q103" s="101">
        <f>Q102*R102</f>
        <v>0</v>
      </c>
      <c r="R103" s="102"/>
      <c r="S103" s="12"/>
      <c r="T103" s="106">
        <f>SUM(E103:Q103)</f>
        <v>0</v>
      </c>
      <c r="U103" s="107"/>
      <c r="W103" s="101">
        <f>W102*X102</f>
        <v>0</v>
      </c>
      <c r="X103" s="102"/>
      <c r="Y103" s="7"/>
      <c r="Z103" s="101">
        <f>Z102*AA102</f>
        <v>0</v>
      </c>
      <c r="AA103" s="102"/>
      <c r="AB103" s="12"/>
      <c r="AC103" s="101">
        <f>AC102*AD102</f>
        <v>0</v>
      </c>
      <c r="AD103" s="102"/>
      <c r="AE103" s="12"/>
      <c r="AF103" s="101">
        <f>AF102*AG102</f>
        <v>0</v>
      </c>
      <c r="AG103" s="102"/>
      <c r="AH103" s="12"/>
      <c r="AI103" s="106">
        <f>SUM(W103:AF103)</f>
        <v>0</v>
      </c>
      <c r="AJ103" s="107"/>
      <c r="AL103" s="101">
        <f>AL102*AM102</f>
        <v>1500</v>
      </c>
      <c r="AM103" s="102"/>
      <c r="AN103" s="7"/>
      <c r="AO103" s="101">
        <f>AO102*AP102</f>
        <v>2250</v>
      </c>
      <c r="AP103" s="102"/>
      <c r="AQ103" s="12"/>
      <c r="AR103" s="101">
        <f>AR102*AS102</f>
        <v>3000</v>
      </c>
      <c r="AS103" s="102"/>
      <c r="AT103" s="12"/>
      <c r="AU103" s="101">
        <f>AU102*AV102</f>
        <v>3000</v>
      </c>
      <c r="AV103" s="102"/>
      <c r="AW103" s="12"/>
      <c r="AX103" s="106">
        <f>SUM(AL103:AU103)</f>
        <v>9750</v>
      </c>
      <c r="AY103" s="107"/>
      <c r="BA103" s="101">
        <f>BA102*BB102</f>
        <v>3000</v>
      </c>
      <c r="BB103" s="102"/>
      <c r="BC103" s="7"/>
      <c r="BD103" s="101">
        <f>BD102*BE102</f>
        <v>3000</v>
      </c>
      <c r="BE103" s="102"/>
      <c r="BF103" s="12"/>
      <c r="BG103" s="101">
        <f>BG102*BH102</f>
        <v>3000</v>
      </c>
      <c r="BH103" s="102"/>
      <c r="BI103" s="12"/>
      <c r="BJ103" s="101">
        <f>BJ102*BK102</f>
        <v>3000</v>
      </c>
      <c r="BK103" s="102"/>
      <c r="BL103" s="12"/>
      <c r="BM103" s="106">
        <f>SUM(BA103:BJ103)</f>
        <v>12000</v>
      </c>
      <c r="BN103" s="107"/>
      <c r="BP103" s="101">
        <f>BP102*BQ102</f>
        <v>3500</v>
      </c>
      <c r="BQ103" s="102"/>
      <c r="BR103" s="7"/>
      <c r="BS103" s="101">
        <f>BS102*BT102</f>
        <v>3500</v>
      </c>
      <c r="BT103" s="102"/>
      <c r="BU103" s="12"/>
      <c r="BV103" s="101">
        <f>BV102*BW102</f>
        <v>3500</v>
      </c>
      <c r="BW103" s="102"/>
      <c r="BX103" s="12"/>
      <c r="BY103" s="101">
        <f>BY102*BZ102</f>
        <v>3500</v>
      </c>
      <c r="BZ103" s="102"/>
      <c r="CA103" s="12"/>
      <c r="CB103" s="101">
        <f>CB102*CC102</f>
        <v>3500</v>
      </c>
      <c r="CC103" s="102"/>
      <c r="CD103" s="12"/>
      <c r="CE103" s="106">
        <f>SUM(BP103:CB103)</f>
        <v>17500</v>
      </c>
      <c r="CF103" s="107"/>
      <c r="CH103" s="101">
        <f>CH102*CI102</f>
        <v>3750</v>
      </c>
      <c r="CI103" s="102"/>
      <c r="CJ103" s="7"/>
      <c r="CK103" s="101">
        <f>CK102*CL102</f>
        <v>3750</v>
      </c>
      <c r="CL103" s="102"/>
      <c r="CM103" s="12"/>
      <c r="CN103" s="101">
        <f>CN102*CO102</f>
        <v>3750</v>
      </c>
      <c r="CO103" s="102"/>
      <c r="CP103" s="12"/>
      <c r="CQ103" s="101">
        <f>CQ102*CR102</f>
        <v>3750</v>
      </c>
      <c r="CR103" s="102"/>
      <c r="CS103" s="12"/>
      <c r="CT103" s="106">
        <f>SUM(CH103:CQ103)</f>
        <v>15000</v>
      </c>
      <c r="CU103" s="107"/>
      <c r="CW103" s="101">
        <f>CW102*CX102</f>
        <v>3750</v>
      </c>
      <c r="CX103" s="102"/>
      <c r="CY103" s="7"/>
      <c r="CZ103" s="101">
        <f>CZ102*DA102</f>
        <v>3750</v>
      </c>
      <c r="DA103" s="102"/>
      <c r="DB103" s="12"/>
      <c r="DC103" s="101">
        <f>DC102*DD102</f>
        <v>3750</v>
      </c>
      <c r="DD103" s="102"/>
      <c r="DE103" s="12"/>
      <c r="DF103" s="101">
        <f>DF102*DG102</f>
        <v>3750</v>
      </c>
      <c r="DG103" s="102"/>
      <c r="DH103" s="12"/>
      <c r="DI103" s="106">
        <f>SUM(CW103:DF103)</f>
        <v>15000</v>
      </c>
      <c r="DJ103" s="107"/>
      <c r="DL103" s="101">
        <f>DL102*DM102</f>
        <v>3375</v>
      </c>
      <c r="DM103" s="102"/>
      <c r="DN103" s="7"/>
      <c r="DO103" s="101">
        <f>DO102*DP102</f>
        <v>3375</v>
      </c>
      <c r="DP103" s="102"/>
      <c r="DQ103" s="12"/>
      <c r="DR103" s="101">
        <f>DR102*DS102</f>
        <v>3375</v>
      </c>
      <c r="DS103" s="102"/>
      <c r="DT103" s="12"/>
      <c r="DU103" s="101">
        <f>DU102*DV102</f>
        <v>3375</v>
      </c>
      <c r="DV103" s="102"/>
      <c r="DW103" s="12"/>
      <c r="DX103" s="101">
        <f>DX102*DY102</f>
        <v>3375</v>
      </c>
      <c r="DY103" s="102"/>
      <c r="DZ103" s="12"/>
      <c r="EA103" s="106">
        <f>SUM(DL103:DX103)</f>
        <v>16875</v>
      </c>
      <c r="EB103" s="107"/>
      <c r="ED103" s="101">
        <f>ED102*EE102</f>
        <v>3625</v>
      </c>
      <c r="EE103" s="102"/>
      <c r="EF103" s="7"/>
      <c r="EG103" s="101">
        <f>EG102*EH102</f>
        <v>3625</v>
      </c>
      <c r="EH103" s="102"/>
      <c r="EI103" s="12"/>
      <c r="EJ103" s="101">
        <f>EJ102*EK102</f>
        <v>3625</v>
      </c>
      <c r="EK103" s="102"/>
      <c r="EL103" s="12"/>
      <c r="EM103" s="101">
        <f>EM102*EN102</f>
        <v>3625</v>
      </c>
      <c r="EN103" s="102"/>
      <c r="EO103" s="12"/>
      <c r="EP103" s="106">
        <f>SUM(ED103:EM103)</f>
        <v>14500</v>
      </c>
      <c r="EQ103" s="107"/>
      <c r="ES103" s="101">
        <f>ES102*ET102</f>
        <v>3625</v>
      </c>
      <c r="ET103" s="102"/>
      <c r="EU103" s="7"/>
      <c r="EV103" s="101">
        <f>EV102*EW102</f>
        <v>3625</v>
      </c>
      <c r="EW103" s="102"/>
      <c r="EX103" s="12"/>
      <c r="EY103" s="101">
        <f>EY102*EZ102</f>
        <v>3625</v>
      </c>
      <c r="EZ103" s="102"/>
      <c r="FA103" s="12"/>
      <c r="FB103" s="101">
        <f>FB102*FC102</f>
        <v>3625</v>
      </c>
      <c r="FC103" s="102"/>
      <c r="FD103" s="12"/>
      <c r="FE103" s="101">
        <f>FE102*FF102</f>
        <v>3625</v>
      </c>
      <c r="FF103" s="102"/>
      <c r="FG103" s="12"/>
      <c r="FH103" s="106">
        <f>SUM(ES103:FE103)</f>
        <v>18125</v>
      </c>
      <c r="FI103" s="107"/>
      <c r="FK103" s="101">
        <f>FK102*FL102</f>
        <v>3200</v>
      </c>
      <c r="FL103" s="102"/>
      <c r="FM103" s="7"/>
      <c r="FN103" s="101">
        <f>FN102*FO102</f>
        <v>3200</v>
      </c>
      <c r="FO103" s="102"/>
      <c r="FP103" s="12"/>
      <c r="FQ103" s="101">
        <f>FQ102*FR102</f>
        <v>3200</v>
      </c>
      <c r="FR103" s="102"/>
      <c r="FS103" s="12"/>
      <c r="FT103" s="101">
        <f>FT102*FU102</f>
        <v>3200</v>
      </c>
      <c r="FU103" s="102"/>
      <c r="FV103" s="12"/>
      <c r="FW103" s="106">
        <f>SUM(FK103:FT103)</f>
        <v>12800</v>
      </c>
      <c r="FX103" s="107"/>
      <c r="FZ103" s="101">
        <f>FZ102*GA102</f>
        <v>3600</v>
      </c>
      <c r="GA103" s="102"/>
      <c r="GB103" s="7"/>
      <c r="GC103" s="101">
        <f>GC102*GD102</f>
        <v>3600</v>
      </c>
      <c r="GD103" s="102"/>
      <c r="GE103" s="12"/>
      <c r="GF103" s="101">
        <f>GF102*GG102</f>
        <v>3600</v>
      </c>
      <c r="GG103" s="102"/>
      <c r="GH103" s="12"/>
      <c r="GI103" s="101">
        <f>GI102*GJ102</f>
        <v>3600</v>
      </c>
      <c r="GJ103" s="102"/>
      <c r="GK103" s="12"/>
      <c r="GL103" s="106">
        <f>SUM(FZ103:GI103)</f>
        <v>14400</v>
      </c>
      <c r="GM103" s="107"/>
      <c r="GO103" s="95">
        <f>T103+AI103+AX103+BM103+CE103+CT103+DI103+EA103+EP103+FH103+FW103+GL103</f>
        <v>145950</v>
      </c>
    </row>
    <row r="104" spans="1:197">
      <c r="E104" s="11"/>
      <c r="F104" s="11"/>
      <c r="G104" s="6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23"/>
      <c r="U104" s="23"/>
      <c r="W104" s="11"/>
      <c r="X104" s="11"/>
      <c r="Y104" s="6"/>
      <c r="Z104" s="11"/>
      <c r="AA104" s="11"/>
      <c r="AB104" s="11"/>
      <c r="AC104" s="11"/>
      <c r="AD104" s="11"/>
      <c r="AE104" s="11"/>
      <c r="AF104" s="11"/>
      <c r="AG104" s="11"/>
      <c r="AH104" s="11"/>
      <c r="AI104" s="23"/>
      <c r="AJ104" s="23"/>
      <c r="AL104" s="11"/>
      <c r="AM104" s="11"/>
      <c r="AN104" s="6"/>
      <c r="AO104" s="11"/>
      <c r="AP104" s="11"/>
      <c r="AQ104" s="11"/>
      <c r="AR104" s="11"/>
      <c r="AS104" s="11"/>
      <c r="AT104" s="11"/>
      <c r="AU104" s="11"/>
      <c r="AV104" s="11"/>
      <c r="AW104" s="11"/>
      <c r="AX104" s="23"/>
      <c r="AY104" s="23"/>
      <c r="BA104" s="11"/>
      <c r="BB104" s="11"/>
      <c r="BC104" s="6"/>
      <c r="BD104" s="11"/>
      <c r="BE104" s="11"/>
      <c r="BF104" s="11"/>
      <c r="BG104" s="11"/>
      <c r="BH104" s="11"/>
      <c r="BI104" s="11"/>
      <c r="BJ104" s="11"/>
      <c r="BK104" s="11"/>
      <c r="BL104" s="11"/>
      <c r="BM104" s="23"/>
      <c r="BN104" s="23"/>
      <c r="BP104" s="11"/>
      <c r="BQ104" s="11"/>
      <c r="BR104" s="6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23"/>
      <c r="CF104" s="23"/>
      <c r="CH104" s="11"/>
      <c r="CI104" s="11"/>
      <c r="CJ104" s="6"/>
      <c r="CK104" s="11"/>
      <c r="CL104" s="11"/>
      <c r="CM104" s="11"/>
      <c r="CN104" s="11"/>
      <c r="CO104" s="11"/>
      <c r="CP104" s="11"/>
      <c r="CQ104" s="11"/>
      <c r="CR104" s="11"/>
      <c r="CS104" s="11"/>
      <c r="CT104" s="23"/>
      <c r="CU104" s="23"/>
      <c r="CW104" s="11"/>
      <c r="CX104" s="11"/>
      <c r="CY104" s="6"/>
      <c r="CZ104" s="11"/>
      <c r="DA104" s="11"/>
      <c r="DB104" s="11"/>
      <c r="DC104" s="11"/>
      <c r="DD104" s="11"/>
      <c r="DE104" s="11"/>
      <c r="DF104" s="11"/>
      <c r="DG104" s="11"/>
      <c r="DH104" s="11"/>
      <c r="DI104" s="23"/>
      <c r="DJ104" s="23"/>
      <c r="DL104" s="11"/>
      <c r="DM104" s="11"/>
      <c r="DN104" s="6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23"/>
      <c r="EB104" s="23"/>
      <c r="ED104" s="11"/>
      <c r="EE104" s="11"/>
      <c r="EF104" s="6"/>
      <c r="EG104" s="11"/>
      <c r="EH104" s="11"/>
      <c r="EI104" s="11"/>
      <c r="EJ104" s="11"/>
      <c r="EK104" s="11"/>
      <c r="EL104" s="11"/>
      <c r="EM104" s="11"/>
      <c r="EN104" s="11"/>
      <c r="EO104" s="11"/>
      <c r="EP104" s="23"/>
      <c r="EQ104" s="23"/>
      <c r="ES104" s="11"/>
      <c r="ET104" s="11"/>
      <c r="EU104" s="6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23"/>
      <c r="FI104" s="23"/>
      <c r="FK104" s="11"/>
      <c r="FL104" s="11"/>
      <c r="FM104" s="6"/>
      <c r="FN104" s="11"/>
      <c r="FO104" s="11"/>
      <c r="FP104" s="11"/>
      <c r="FQ104" s="11"/>
      <c r="FR104" s="11"/>
      <c r="FS104" s="11"/>
      <c r="FT104" s="11"/>
      <c r="FU104" s="11"/>
      <c r="FV104" s="11"/>
      <c r="FW104" s="23"/>
      <c r="FX104" s="23"/>
      <c r="FZ104" s="11"/>
      <c r="GA104" s="11"/>
      <c r="GB104" s="6"/>
      <c r="GC104" s="11"/>
      <c r="GD104" s="11"/>
      <c r="GE104" s="11"/>
      <c r="GF104" s="11"/>
      <c r="GG104" s="11"/>
      <c r="GH104" s="11"/>
      <c r="GI104" s="11"/>
      <c r="GJ104" s="11"/>
      <c r="GK104" s="11"/>
      <c r="GL104" s="23"/>
      <c r="GM104" s="23"/>
      <c r="GO104" s="28" t="s">
        <v>0</v>
      </c>
    </row>
    <row r="105" spans="1:197" ht="15.75" thickBot="1">
      <c r="A105" s="1" t="s">
        <v>74</v>
      </c>
      <c r="B105" s="1" t="s">
        <v>73</v>
      </c>
      <c r="C105" s="8">
        <v>25</v>
      </c>
      <c r="E105" s="14">
        <v>32</v>
      </c>
      <c r="F105" s="15">
        <v>0</v>
      </c>
      <c r="G105" s="7"/>
      <c r="H105" s="14">
        <f>E105</f>
        <v>32</v>
      </c>
      <c r="I105" s="15">
        <v>0</v>
      </c>
      <c r="J105" s="7"/>
      <c r="K105" s="14">
        <f>E105</f>
        <v>32</v>
      </c>
      <c r="L105" s="15">
        <v>0</v>
      </c>
      <c r="M105" s="7"/>
      <c r="N105" s="14">
        <f>E105</f>
        <v>32</v>
      </c>
      <c r="O105" s="15">
        <v>0</v>
      </c>
      <c r="P105" s="7"/>
      <c r="Q105" s="14">
        <f>E105</f>
        <v>32</v>
      </c>
      <c r="R105" s="15">
        <v>0</v>
      </c>
      <c r="S105" s="7"/>
      <c r="T105" s="21" t="e">
        <f>T106/U105</f>
        <v>#DIV/0!</v>
      </c>
      <c r="U105" s="22">
        <f>F105+I105+L105+O105+R105</f>
        <v>0</v>
      </c>
      <c r="W105" s="14">
        <v>26</v>
      </c>
      <c r="X105" s="15">
        <v>0</v>
      </c>
      <c r="Y105" s="7"/>
      <c r="Z105" s="14">
        <f>W105</f>
        <v>26</v>
      </c>
      <c r="AA105" s="15">
        <v>0</v>
      </c>
      <c r="AB105" s="7"/>
      <c r="AC105" s="14">
        <f>W105</f>
        <v>26</v>
      </c>
      <c r="AD105" s="15">
        <v>0</v>
      </c>
      <c r="AE105" s="7"/>
      <c r="AF105" s="14">
        <f>W105</f>
        <v>26</v>
      </c>
      <c r="AG105" s="15">
        <v>0</v>
      </c>
      <c r="AH105" s="7"/>
      <c r="AI105" s="21" t="e">
        <f>AI106/AJ105</f>
        <v>#DIV/0!</v>
      </c>
      <c r="AJ105" s="22">
        <f>X105+AA105+AD105+AG105</f>
        <v>0</v>
      </c>
      <c r="AL105" s="14">
        <v>25</v>
      </c>
      <c r="AM105" s="15">
        <v>50</v>
      </c>
      <c r="AN105" s="7"/>
      <c r="AO105" s="14">
        <f>AL105</f>
        <v>25</v>
      </c>
      <c r="AP105" s="15">
        <v>75</v>
      </c>
      <c r="AQ105" s="7"/>
      <c r="AR105" s="14">
        <f>AL105</f>
        <v>25</v>
      </c>
      <c r="AS105" s="15">
        <v>100</v>
      </c>
      <c r="AT105" s="7"/>
      <c r="AU105" s="14">
        <f>AL105</f>
        <v>25</v>
      </c>
      <c r="AV105" s="15">
        <v>100</v>
      </c>
      <c r="AW105" s="7"/>
      <c r="AX105" s="21">
        <f>AX106/AY105</f>
        <v>25</v>
      </c>
      <c r="AY105" s="22">
        <f>AM105+AP105+AS105+AV105</f>
        <v>325</v>
      </c>
      <c r="BA105" s="14">
        <v>26</v>
      </c>
      <c r="BB105" s="15">
        <v>100</v>
      </c>
      <c r="BC105" s="7"/>
      <c r="BD105" s="14">
        <f>BA105</f>
        <v>26</v>
      </c>
      <c r="BE105" s="15">
        <v>100</v>
      </c>
      <c r="BF105" s="7"/>
      <c r="BG105" s="14">
        <f>BA105</f>
        <v>26</v>
      </c>
      <c r="BH105" s="15">
        <v>100</v>
      </c>
      <c r="BI105" s="7"/>
      <c r="BJ105" s="14">
        <f>BA105</f>
        <v>26</v>
      </c>
      <c r="BK105" s="15">
        <v>100</v>
      </c>
      <c r="BL105" s="7"/>
      <c r="BM105" s="21">
        <f>BM106/BN105</f>
        <v>26</v>
      </c>
      <c r="BN105" s="22">
        <f>BB105+BE105+BH105+BK105</f>
        <v>400</v>
      </c>
      <c r="BP105" s="14">
        <v>23</v>
      </c>
      <c r="BQ105" s="15">
        <v>125</v>
      </c>
      <c r="BR105" s="7"/>
      <c r="BS105" s="14">
        <f>BP105</f>
        <v>23</v>
      </c>
      <c r="BT105" s="15">
        <v>125</v>
      </c>
      <c r="BU105" s="7"/>
      <c r="BV105" s="14">
        <f>BP105</f>
        <v>23</v>
      </c>
      <c r="BW105" s="15">
        <v>125</v>
      </c>
      <c r="BX105" s="7"/>
      <c r="BY105" s="14">
        <f>BP105</f>
        <v>23</v>
      </c>
      <c r="BZ105" s="15">
        <v>125</v>
      </c>
      <c r="CA105" s="7"/>
      <c r="CB105" s="14">
        <f>BP105</f>
        <v>23</v>
      </c>
      <c r="CC105" s="15">
        <v>125</v>
      </c>
      <c r="CD105" s="7"/>
      <c r="CE105" s="21">
        <f>CE106/CF105</f>
        <v>23</v>
      </c>
      <c r="CF105" s="22">
        <f>BQ105+BT105+BW105+BZ105+CC105</f>
        <v>625</v>
      </c>
      <c r="CH105" s="14">
        <v>22</v>
      </c>
      <c r="CI105" s="15">
        <v>150</v>
      </c>
      <c r="CJ105" s="7"/>
      <c r="CK105" s="14">
        <f>CH105</f>
        <v>22</v>
      </c>
      <c r="CL105" s="15">
        <v>150</v>
      </c>
      <c r="CM105" s="7"/>
      <c r="CN105" s="14">
        <f>CH105</f>
        <v>22</v>
      </c>
      <c r="CO105" s="15">
        <v>150</v>
      </c>
      <c r="CP105" s="7"/>
      <c r="CQ105" s="14">
        <f>CH105</f>
        <v>22</v>
      </c>
      <c r="CR105" s="15">
        <v>150</v>
      </c>
      <c r="CS105" s="7"/>
      <c r="CT105" s="21">
        <f>CT106/CU105</f>
        <v>22</v>
      </c>
      <c r="CU105" s="22">
        <f>CI105+CL105+CO105+CR105</f>
        <v>600</v>
      </c>
      <c r="CW105" s="14">
        <v>25</v>
      </c>
      <c r="CX105" s="15">
        <v>150</v>
      </c>
      <c r="CY105" s="7"/>
      <c r="CZ105" s="14">
        <f>CW105</f>
        <v>25</v>
      </c>
      <c r="DA105" s="15">
        <v>150</v>
      </c>
      <c r="DB105" s="7"/>
      <c r="DC105" s="14">
        <f>CW105</f>
        <v>25</v>
      </c>
      <c r="DD105" s="15">
        <v>150</v>
      </c>
      <c r="DE105" s="7"/>
      <c r="DF105" s="14">
        <f>CW105</f>
        <v>25</v>
      </c>
      <c r="DG105" s="15">
        <v>150</v>
      </c>
      <c r="DH105" s="7"/>
      <c r="DI105" s="21">
        <f>DI106/DJ105</f>
        <v>25</v>
      </c>
      <c r="DJ105" s="22">
        <f>CX105+DA105+DD105+DG105</f>
        <v>600</v>
      </c>
      <c r="DL105" s="14">
        <v>30</v>
      </c>
      <c r="DM105" s="15">
        <v>125</v>
      </c>
      <c r="DN105" s="7"/>
      <c r="DO105" s="14">
        <f>DL105</f>
        <v>30</v>
      </c>
      <c r="DP105" s="15">
        <v>125</v>
      </c>
      <c r="DQ105" s="7"/>
      <c r="DR105" s="14">
        <f>DL105</f>
        <v>30</v>
      </c>
      <c r="DS105" s="15">
        <v>125</v>
      </c>
      <c r="DT105" s="7"/>
      <c r="DU105" s="14">
        <f>DL105</f>
        <v>30</v>
      </c>
      <c r="DV105" s="15">
        <v>125</v>
      </c>
      <c r="DW105" s="7"/>
      <c r="DX105" s="14">
        <f>DL105</f>
        <v>30</v>
      </c>
      <c r="DY105" s="15">
        <v>125</v>
      </c>
      <c r="DZ105" s="7"/>
      <c r="EA105" s="21">
        <f>EA106/EB105</f>
        <v>30</v>
      </c>
      <c r="EB105" s="22">
        <f>DM105+DP105+DS105+DV105+DY105</f>
        <v>625</v>
      </c>
      <c r="ED105" s="14">
        <v>30</v>
      </c>
      <c r="EE105" s="15">
        <v>125</v>
      </c>
      <c r="EF105" s="7"/>
      <c r="EG105" s="14">
        <f>ED105</f>
        <v>30</v>
      </c>
      <c r="EH105" s="15">
        <v>125</v>
      </c>
      <c r="EI105" s="7"/>
      <c r="EJ105" s="14">
        <f>ED105</f>
        <v>30</v>
      </c>
      <c r="EK105" s="15">
        <v>125</v>
      </c>
      <c r="EL105" s="7"/>
      <c r="EM105" s="14">
        <f>ED105</f>
        <v>30</v>
      </c>
      <c r="EN105" s="15">
        <v>125</v>
      </c>
      <c r="EO105" s="7"/>
      <c r="EP105" s="21">
        <f>EP106/EQ105</f>
        <v>30</v>
      </c>
      <c r="EQ105" s="22">
        <f>EE105+EH105+EK105+EN105</f>
        <v>500</v>
      </c>
      <c r="ES105" s="14">
        <v>30</v>
      </c>
      <c r="ET105" s="15">
        <v>125</v>
      </c>
      <c r="EU105" s="7"/>
      <c r="EV105" s="14">
        <f>ES105</f>
        <v>30</v>
      </c>
      <c r="EW105" s="15">
        <v>125</v>
      </c>
      <c r="EX105" s="7"/>
      <c r="EY105" s="14">
        <f>ES105</f>
        <v>30</v>
      </c>
      <c r="EZ105" s="15">
        <v>125</v>
      </c>
      <c r="FA105" s="7"/>
      <c r="FB105" s="14">
        <f>ES105</f>
        <v>30</v>
      </c>
      <c r="FC105" s="15">
        <v>125</v>
      </c>
      <c r="FD105" s="7"/>
      <c r="FE105" s="14">
        <f>ES105</f>
        <v>30</v>
      </c>
      <c r="FF105" s="15">
        <v>125</v>
      </c>
      <c r="FG105" s="7"/>
      <c r="FH105" s="21">
        <f>FH106/FI105</f>
        <v>30</v>
      </c>
      <c r="FI105" s="22">
        <f>ET105+EW105+EZ105+FC105+FF105</f>
        <v>625</v>
      </c>
      <c r="FK105" s="14">
        <v>32</v>
      </c>
      <c r="FL105" s="15">
        <v>100</v>
      </c>
      <c r="FM105" s="7"/>
      <c r="FN105" s="14">
        <f>FK105</f>
        <v>32</v>
      </c>
      <c r="FO105" s="15">
        <v>100</v>
      </c>
      <c r="FP105" s="7"/>
      <c r="FQ105" s="14">
        <f>FK105</f>
        <v>32</v>
      </c>
      <c r="FR105" s="15">
        <v>100</v>
      </c>
      <c r="FS105" s="7"/>
      <c r="FT105" s="14">
        <f>FK105</f>
        <v>32</v>
      </c>
      <c r="FU105" s="15">
        <v>100</v>
      </c>
      <c r="FV105" s="7"/>
      <c r="FW105" s="21">
        <f>FW106/FX105</f>
        <v>32</v>
      </c>
      <c r="FX105" s="22">
        <f>FL105+FO105+FR105+FU105</f>
        <v>400</v>
      </c>
      <c r="FZ105" s="14">
        <v>33</v>
      </c>
      <c r="GA105" s="15">
        <v>100</v>
      </c>
      <c r="GB105" s="7"/>
      <c r="GC105" s="14">
        <f>FZ105</f>
        <v>33</v>
      </c>
      <c r="GD105" s="15">
        <v>100</v>
      </c>
      <c r="GE105" s="7"/>
      <c r="GF105" s="14">
        <f>FZ105</f>
        <v>33</v>
      </c>
      <c r="GG105" s="15">
        <v>100</v>
      </c>
      <c r="GH105" s="7"/>
      <c r="GI105" s="14">
        <f>FZ105</f>
        <v>33</v>
      </c>
      <c r="GJ105" s="15">
        <v>100</v>
      </c>
      <c r="GK105" s="7"/>
      <c r="GL105" s="21">
        <f>GL106/GM105</f>
        <v>33</v>
      </c>
      <c r="GM105" s="22">
        <f>GA105+GD105+GG105+GJ105</f>
        <v>400</v>
      </c>
      <c r="GO105" s="28"/>
    </row>
    <row r="106" spans="1:197" ht="15.75" thickBot="1">
      <c r="E106" s="101">
        <f>E105*F105</f>
        <v>0</v>
      </c>
      <c r="F106" s="102"/>
      <c r="G106" s="7"/>
      <c r="H106" s="101">
        <f>H105*I105</f>
        <v>0</v>
      </c>
      <c r="I106" s="102"/>
      <c r="J106" s="12"/>
      <c r="K106" s="101">
        <f>K105*L105</f>
        <v>0</v>
      </c>
      <c r="L106" s="102"/>
      <c r="M106" s="12"/>
      <c r="N106" s="101">
        <f>N105*O105</f>
        <v>0</v>
      </c>
      <c r="O106" s="102"/>
      <c r="P106" s="12"/>
      <c r="Q106" s="101">
        <f>Q105*R105</f>
        <v>0</v>
      </c>
      <c r="R106" s="102"/>
      <c r="S106" s="12"/>
      <c r="T106" s="106">
        <f>SUM(E106:Q106)</f>
        <v>0</v>
      </c>
      <c r="U106" s="107"/>
      <c r="W106" s="101">
        <f>W105*X105</f>
        <v>0</v>
      </c>
      <c r="X106" s="102"/>
      <c r="Y106" s="7"/>
      <c r="Z106" s="101">
        <f>Z105*AA105</f>
        <v>0</v>
      </c>
      <c r="AA106" s="102"/>
      <c r="AB106" s="12"/>
      <c r="AC106" s="101">
        <f>AC105*AD105</f>
        <v>0</v>
      </c>
      <c r="AD106" s="102"/>
      <c r="AE106" s="12"/>
      <c r="AF106" s="101">
        <f>AF105*AG105</f>
        <v>0</v>
      </c>
      <c r="AG106" s="102"/>
      <c r="AH106" s="12"/>
      <c r="AI106" s="106">
        <f>SUM(W106:AF106)</f>
        <v>0</v>
      </c>
      <c r="AJ106" s="107"/>
      <c r="AL106" s="101">
        <f>AL105*AM105</f>
        <v>1250</v>
      </c>
      <c r="AM106" s="102"/>
      <c r="AN106" s="7"/>
      <c r="AO106" s="101">
        <f>AO105*AP105</f>
        <v>1875</v>
      </c>
      <c r="AP106" s="102"/>
      <c r="AQ106" s="12"/>
      <c r="AR106" s="101">
        <f>AR105*AS105</f>
        <v>2500</v>
      </c>
      <c r="AS106" s="102"/>
      <c r="AT106" s="12"/>
      <c r="AU106" s="101">
        <f>AU105*AV105</f>
        <v>2500</v>
      </c>
      <c r="AV106" s="102"/>
      <c r="AW106" s="12"/>
      <c r="AX106" s="106">
        <f>SUM(AL106:AU106)</f>
        <v>8125</v>
      </c>
      <c r="AY106" s="107"/>
      <c r="BA106" s="101">
        <f>BA105*BB105</f>
        <v>2600</v>
      </c>
      <c r="BB106" s="102"/>
      <c r="BC106" s="7"/>
      <c r="BD106" s="101">
        <f>BD105*BE105</f>
        <v>2600</v>
      </c>
      <c r="BE106" s="102"/>
      <c r="BF106" s="12"/>
      <c r="BG106" s="101">
        <f>BG105*BH105</f>
        <v>2600</v>
      </c>
      <c r="BH106" s="102"/>
      <c r="BI106" s="12"/>
      <c r="BJ106" s="101">
        <f>BJ105*BK105</f>
        <v>2600</v>
      </c>
      <c r="BK106" s="102"/>
      <c r="BL106" s="12"/>
      <c r="BM106" s="106">
        <f>SUM(BA106:BJ106)</f>
        <v>10400</v>
      </c>
      <c r="BN106" s="107"/>
      <c r="BP106" s="101">
        <f>BP105*BQ105</f>
        <v>2875</v>
      </c>
      <c r="BQ106" s="102"/>
      <c r="BR106" s="7"/>
      <c r="BS106" s="101">
        <f>BS105*BT105</f>
        <v>2875</v>
      </c>
      <c r="BT106" s="102"/>
      <c r="BU106" s="12"/>
      <c r="BV106" s="101">
        <f>BV105*BW105</f>
        <v>2875</v>
      </c>
      <c r="BW106" s="102"/>
      <c r="BX106" s="12"/>
      <c r="BY106" s="101">
        <f>BY105*BZ105</f>
        <v>2875</v>
      </c>
      <c r="BZ106" s="102"/>
      <c r="CA106" s="12"/>
      <c r="CB106" s="101">
        <f>CB105*CC105</f>
        <v>2875</v>
      </c>
      <c r="CC106" s="102"/>
      <c r="CD106" s="12"/>
      <c r="CE106" s="106">
        <f>SUM(BP106:CB106)</f>
        <v>14375</v>
      </c>
      <c r="CF106" s="107"/>
      <c r="CH106" s="101">
        <f>CH105*CI105</f>
        <v>3300</v>
      </c>
      <c r="CI106" s="102"/>
      <c r="CJ106" s="7"/>
      <c r="CK106" s="101">
        <f>CK105*CL105</f>
        <v>3300</v>
      </c>
      <c r="CL106" s="102"/>
      <c r="CM106" s="12"/>
      <c r="CN106" s="101">
        <f>CN105*CO105</f>
        <v>3300</v>
      </c>
      <c r="CO106" s="102"/>
      <c r="CP106" s="12"/>
      <c r="CQ106" s="101">
        <f>CQ105*CR105</f>
        <v>3300</v>
      </c>
      <c r="CR106" s="102"/>
      <c r="CS106" s="12"/>
      <c r="CT106" s="106">
        <f>SUM(CH106:CQ106)</f>
        <v>13200</v>
      </c>
      <c r="CU106" s="107"/>
      <c r="CW106" s="101">
        <f>CW105*CX105</f>
        <v>3750</v>
      </c>
      <c r="CX106" s="102"/>
      <c r="CY106" s="7"/>
      <c r="CZ106" s="101">
        <f>CZ105*DA105</f>
        <v>3750</v>
      </c>
      <c r="DA106" s="102"/>
      <c r="DB106" s="12"/>
      <c r="DC106" s="101">
        <f>DC105*DD105</f>
        <v>3750</v>
      </c>
      <c r="DD106" s="102"/>
      <c r="DE106" s="12"/>
      <c r="DF106" s="101">
        <f>DF105*DG105</f>
        <v>3750</v>
      </c>
      <c r="DG106" s="102"/>
      <c r="DH106" s="12"/>
      <c r="DI106" s="106">
        <f>SUM(CW106:DF106)</f>
        <v>15000</v>
      </c>
      <c r="DJ106" s="107"/>
      <c r="DL106" s="101">
        <f>DL105*DM105</f>
        <v>3750</v>
      </c>
      <c r="DM106" s="102"/>
      <c r="DN106" s="7"/>
      <c r="DO106" s="101">
        <f>DO105*DP105</f>
        <v>3750</v>
      </c>
      <c r="DP106" s="102"/>
      <c r="DQ106" s="12"/>
      <c r="DR106" s="101">
        <f>DR105*DS105</f>
        <v>3750</v>
      </c>
      <c r="DS106" s="102"/>
      <c r="DT106" s="12"/>
      <c r="DU106" s="101">
        <f>DU105*DV105</f>
        <v>3750</v>
      </c>
      <c r="DV106" s="102"/>
      <c r="DW106" s="12"/>
      <c r="DX106" s="101">
        <f>DX105*DY105</f>
        <v>3750</v>
      </c>
      <c r="DY106" s="102"/>
      <c r="DZ106" s="12"/>
      <c r="EA106" s="106">
        <f>SUM(DL106:DX106)</f>
        <v>18750</v>
      </c>
      <c r="EB106" s="107"/>
      <c r="ED106" s="101">
        <f>ED105*EE105</f>
        <v>3750</v>
      </c>
      <c r="EE106" s="102"/>
      <c r="EF106" s="7"/>
      <c r="EG106" s="101">
        <f>EG105*EH105</f>
        <v>3750</v>
      </c>
      <c r="EH106" s="102"/>
      <c r="EI106" s="12"/>
      <c r="EJ106" s="101">
        <f>EJ105*EK105</f>
        <v>3750</v>
      </c>
      <c r="EK106" s="102"/>
      <c r="EL106" s="12"/>
      <c r="EM106" s="101">
        <f>EM105*EN105</f>
        <v>3750</v>
      </c>
      <c r="EN106" s="102"/>
      <c r="EO106" s="12"/>
      <c r="EP106" s="106">
        <f>SUM(ED106:EM106)</f>
        <v>15000</v>
      </c>
      <c r="EQ106" s="107"/>
      <c r="ES106" s="101">
        <f>ES105*ET105</f>
        <v>3750</v>
      </c>
      <c r="ET106" s="102"/>
      <c r="EU106" s="7"/>
      <c r="EV106" s="101">
        <f>EV105*EW105</f>
        <v>3750</v>
      </c>
      <c r="EW106" s="102"/>
      <c r="EX106" s="12"/>
      <c r="EY106" s="101">
        <f>EY105*EZ105</f>
        <v>3750</v>
      </c>
      <c r="EZ106" s="102"/>
      <c r="FA106" s="12"/>
      <c r="FB106" s="101">
        <f>FB105*FC105</f>
        <v>3750</v>
      </c>
      <c r="FC106" s="102"/>
      <c r="FD106" s="12"/>
      <c r="FE106" s="101">
        <f>FE105*FF105</f>
        <v>3750</v>
      </c>
      <c r="FF106" s="102"/>
      <c r="FG106" s="12"/>
      <c r="FH106" s="106">
        <f>SUM(ES106:FE106)</f>
        <v>18750</v>
      </c>
      <c r="FI106" s="107"/>
      <c r="FK106" s="101">
        <f>FK105*FL105</f>
        <v>3200</v>
      </c>
      <c r="FL106" s="102"/>
      <c r="FM106" s="7"/>
      <c r="FN106" s="101">
        <f>FN105*FO105</f>
        <v>3200</v>
      </c>
      <c r="FO106" s="102"/>
      <c r="FP106" s="12"/>
      <c r="FQ106" s="101">
        <f>FQ105*FR105</f>
        <v>3200</v>
      </c>
      <c r="FR106" s="102"/>
      <c r="FS106" s="12"/>
      <c r="FT106" s="101">
        <f>FT105*FU105</f>
        <v>3200</v>
      </c>
      <c r="FU106" s="102"/>
      <c r="FV106" s="12"/>
      <c r="FW106" s="106">
        <f>SUM(FK106:FT106)</f>
        <v>12800</v>
      </c>
      <c r="FX106" s="107"/>
      <c r="FZ106" s="101">
        <f>FZ105*GA105</f>
        <v>3300</v>
      </c>
      <c r="GA106" s="102"/>
      <c r="GB106" s="7"/>
      <c r="GC106" s="101">
        <f>GC105*GD105</f>
        <v>3300</v>
      </c>
      <c r="GD106" s="102"/>
      <c r="GE106" s="12"/>
      <c r="GF106" s="101">
        <f>GF105*GG105</f>
        <v>3300</v>
      </c>
      <c r="GG106" s="102"/>
      <c r="GH106" s="12"/>
      <c r="GI106" s="101">
        <f>GI105*GJ105</f>
        <v>3300</v>
      </c>
      <c r="GJ106" s="102"/>
      <c r="GK106" s="12"/>
      <c r="GL106" s="106">
        <f>SUM(FZ106:GI106)</f>
        <v>13200</v>
      </c>
      <c r="GM106" s="107"/>
      <c r="GO106" s="95">
        <f>T106+AI106+AX106+BM106+CE106+CT106+DI106+EA106+EP106+FH106+FW106+GL106</f>
        <v>139600</v>
      </c>
    </row>
    <row r="107" spans="1:197">
      <c r="E107" s="11"/>
      <c r="F107" s="11"/>
      <c r="G107" s="6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0"/>
      <c r="U107" s="110"/>
      <c r="W107" s="11"/>
      <c r="X107" s="11"/>
      <c r="Y107" s="6"/>
      <c r="Z107" s="11"/>
      <c r="AA107" s="11"/>
      <c r="AB107" s="11"/>
      <c r="AC107" s="11"/>
      <c r="AD107" s="11"/>
      <c r="AE107" s="11"/>
      <c r="AF107" s="11"/>
      <c r="AG107" s="11"/>
      <c r="AH107" s="11"/>
      <c r="AI107" s="115"/>
      <c r="AJ107" s="115"/>
      <c r="AL107" s="11"/>
      <c r="AM107" s="11"/>
      <c r="AN107" s="6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5"/>
      <c r="AY107" s="115"/>
      <c r="BA107" s="11"/>
      <c r="BB107" s="11"/>
      <c r="BC107" s="6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5"/>
      <c r="BN107" s="115"/>
      <c r="BP107" s="11"/>
      <c r="BQ107" s="11"/>
      <c r="BR107" s="6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0"/>
      <c r="CF107" s="110"/>
      <c r="CH107" s="11"/>
      <c r="CI107" s="11"/>
      <c r="CJ107" s="6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5"/>
      <c r="CU107" s="115"/>
      <c r="CW107" s="11"/>
      <c r="CX107" s="11"/>
      <c r="CY107" s="6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5"/>
      <c r="DJ107" s="115"/>
      <c r="DL107" s="11"/>
      <c r="DM107" s="11"/>
      <c r="DN107" s="6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0"/>
      <c r="EB107" s="110"/>
      <c r="ED107" s="11"/>
      <c r="EE107" s="11"/>
      <c r="EF107" s="6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5"/>
      <c r="EQ107" s="115"/>
      <c r="ES107" s="11"/>
      <c r="ET107" s="11"/>
      <c r="EU107" s="6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0"/>
      <c r="FI107" s="110"/>
      <c r="FK107" s="11"/>
      <c r="FL107" s="11"/>
      <c r="FM107" s="6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5"/>
      <c r="FX107" s="115"/>
      <c r="FZ107" s="11"/>
      <c r="GA107" s="11"/>
      <c r="GB107" s="6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5"/>
      <c r="GM107" s="115"/>
      <c r="GO107" s="28" t="s">
        <v>0</v>
      </c>
    </row>
    <row r="108" spans="1:197" ht="15.75" thickBot="1">
      <c r="A108" s="1" t="s">
        <v>75</v>
      </c>
      <c r="B108" s="1" t="s">
        <v>63</v>
      </c>
      <c r="C108" s="8">
        <v>10</v>
      </c>
      <c r="E108" s="14">
        <v>40</v>
      </c>
      <c r="F108" s="15">
        <v>0</v>
      </c>
      <c r="G108" s="7"/>
      <c r="H108" s="14">
        <f>E108</f>
        <v>40</v>
      </c>
      <c r="I108" s="15">
        <v>0</v>
      </c>
      <c r="J108" s="7"/>
      <c r="K108" s="14">
        <f>E108</f>
        <v>40</v>
      </c>
      <c r="L108" s="15">
        <v>0</v>
      </c>
      <c r="M108" s="7"/>
      <c r="N108" s="14">
        <f>E108</f>
        <v>40</v>
      </c>
      <c r="O108" s="15">
        <v>0</v>
      </c>
      <c r="P108" s="7"/>
      <c r="Q108" s="14">
        <f>E108</f>
        <v>40</v>
      </c>
      <c r="R108" s="15">
        <v>0</v>
      </c>
      <c r="S108" s="7"/>
      <c r="T108" s="21" t="e">
        <f>T109/U108</f>
        <v>#DIV/0!</v>
      </c>
      <c r="U108" s="22">
        <f>F108+I108+L108+O108+R108</f>
        <v>0</v>
      </c>
      <c r="W108" s="14">
        <v>40</v>
      </c>
      <c r="X108" s="15">
        <v>0</v>
      </c>
      <c r="Y108" s="7"/>
      <c r="Z108" s="14">
        <f>W108</f>
        <v>40</v>
      </c>
      <c r="AA108" s="15">
        <v>0</v>
      </c>
      <c r="AB108" s="7"/>
      <c r="AC108" s="14">
        <f>W108</f>
        <v>40</v>
      </c>
      <c r="AD108" s="15">
        <v>0</v>
      </c>
      <c r="AE108" s="7"/>
      <c r="AF108" s="14">
        <f>W108</f>
        <v>40</v>
      </c>
      <c r="AG108" s="15">
        <v>0</v>
      </c>
      <c r="AH108" s="7"/>
      <c r="AI108" s="21" t="e">
        <f>AI109/AJ108</f>
        <v>#DIV/0!</v>
      </c>
      <c r="AJ108" s="22">
        <f>X108+AA108+AD108+AG108</f>
        <v>0</v>
      </c>
      <c r="AL108" s="14">
        <v>30</v>
      </c>
      <c r="AM108" s="15">
        <v>0</v>
      </c>
      <c r="AN108" s="7"/>
      <c r="AO108" s="14">
        <f>AL108</f>
        <v>30</v>
      </c>
      <c r="AP108" s="15">
        <v>0</v>
      </c>
      <c r="AQ108" s="7"/>
      <c r="AR108" s="14">
        <f>AL108</f>
        <v>30</v>
      </c>
      <c r="AS108" s="15">
        <v>20</v>
      </c>
      <c r="AT108" s="7"/>
      <c r="AU108" s="14">
        <f>AL108</f>
        <v>30</v>
      </c>
      <c r="AV108" s="15">
        <v>30</v>
      </c>
      <c r="AW108" s="7"/>
      <c r="AX108" s="21">
        <f>AX109/AY108</f>
        <v>30</v>
      </c>
      <c r="AY108" s="22">
        <f>AM108+AP108+AS108+AV108</f>
        <v>50</v>
      </c>
      <c r="BA108" s="14">
        <v>32</v>
      </c>
      <c r="BB108" s="15">
        <v>30</v>
      </c>
      <c r="BC108" s="7"/>
      <c r="BD108" s="14">
        <f>BA108</f>
        <v>32</v>
      </c>
      <c r="BE108" s="15">
        <v>30</v>
      </c>
      <c r="BF108" s="7"/>
      <c r="BG108" s="14">
        <f>BA108</f>
        <v>32</v>
      </c>
      <c r="BH108" s="15">
        <v>30</v>
      </c>
      <c r="BI108" s="7"/>
      <c r="BJ108" s="14">
        <f>BA108</f>
        <v>32</v>
      </c>
      <c r="BK108" s="15">
        <v>30</v>
      </c>
      <c r="BL108" s="7"/>
      <c r="BM108" s="21">
        <f>BM109/BN108</f>
        <v>32</v>
      </c>
      <c r="BN108" s="22">
        <f>BB108+BE108+BH108+BK108</f>
        <v>120</v>
      </c>
      <c r="BP108" s="14">
        <v>30</v>
      </c>
      <c r="BQ108" s="15">
        <v>30</v>
      </c>
      <c r="BR108" s="7"/>
      <c r="BS108" s="14">
        <f>BP108</f>
        <v>30</v>
      </c>
      <c r="BT108" s="15">
        <v>30</v>
      </c>
      <c r="BU108" s="7"/>
      <c r="BV108" s="14">
        <f>BP108</f>
        <v>30</v>
      </c>
      <c r="BW108" s="15">
        <v>30</v>
      </c>
      <c r="BX108" s="7"/>
      <c r="BY108" s="14">
        <f>BP108</f>
        <v>30</v>
      </c>
      <c r="BZ108" s="15">
        <v>30</v>
      </c>
      <c r="CA108" s="7"/>
      <c r="CB108" s="14">
        <f>BP108</f>
        <v>30</v>
      </c>
      <c r="CC108" s="15">
        <v>30</v>
      </c>
      <c r="CD108" s="7"/>
      <c r="CE108" s="21">
        <f>CE109/CF108</f>
        <v>30</v>
      </c>
      <c r="CF108" s="22">
        <f>BQ108+BT108+BW108+BZ108+CC108</f>
        <v>150</v>
      </c>
      <c r="CH108" s="14">
        <v>30</v>
      </c>
      <c r="CI108" s="15">
        <v>30</v>
      </c>
      <c r="CJ108" s="7"/>
      <c r="CK108" s="14">
        <f>CH108</f>
        <v>30</v>
      </c>
      <c r="CL108" s="15">
        <v>30</v>
      </c>
      <c r="CM108" s="7"/>
      <c r="CN108" s="14">
        <f>CH108</f>
        <v>30</v>
      </c>
      <c r="CO108" s="15">
        <v>30</v>
      </c>
      <c r="CP108" s="7"/>
      <c r="CQ108" s="14">
        <f>CH108</f>
        <v>30</v>
      </c>
      <c r="CR108" s="15">
        <v>30</v>
      </c>
      <c r="CS108" s="7"/>
      <c r="CT108" s="21">
        <f>CT109/CU108</f>
        <v>30</v>
      </c>
      <c r="CU108" s="22">
        <f>CI108+CL108+CO108+CR108</f>
        <v>120</v>
      </c>
      <c r="CW108" s="14">
        <v>32</v>
      </c>
      <c r="CX108" s="15">
        <v>30</v>
      </c>
      <c r="CY108" s="7"/>
      <c r="CZ108" s="14">
        <f>CW108</f>
        <v>32</v>
      </c>
      <c r="DA108" s="15">
        <v>30</v>
      </c>
      <c r="DB108" s="7"/>
      <c r="DC108" s="14">
        <f>CW108</f>
        <v>32</v>
      </c>
      <c r="DD108" s="15">
        <v>30</v>
      </c>
      <c r="DE108" s="7"/>
      <c r="DF108" s="14">
        <f>CW108</f>
        <v>32</v>
      </c>
      <c r="DG108" s="15">
        <v>30</v>
      </c>
      <c r="DH108" s="7"/>
      <c r="DI108" s="21">
        <f>DI109/DJ108</f>
        <v>32</v>
      </c>
      <c r="DJ108" s="22">
        <f>CX108+DA108+DD108+DG108</f>
        <v>120</v>
      </c>
      <c r="DL108" s="14">
        <v>35</v>
      </c>
      <c r="DM108" s="15">
        <v>30</v>
      </c>
      <c r="DN108" s="7"/>
      <c r="DO108" s="14">
        <f>DL108</f>
        <v>35</v>
      </c>
      <c r="DP108" s="15">
        <v>30</v>
      </c>
      <c r="DQ108" s="7"/>
      <c r="DR108" s="14">
        <f>DL108</f>
        <v>35</v>
      </c>
      <c r="DS108" s="15">
        <v>30</v>
      </c>
      <c r="DT108" s="7"/>
      <c r="DU108" s="14">
        <f>DL108</f>
        <v>35</v>
      </c>
      <c r="DV108" s="15">
        <v>30</v>
      </c>
      <c r="DW108" s="7"/>
      <c r="DX108" s="14">
        <f>DL108</f>
        <v>35</v>
      </c>
      <c r="DY108" s="15">
        <v>30</v>
      </c>
      <c r="DZ108" s="7"/>
      <c r="EA108" s="21">
        <f>EA109/EB108</f>
        <v>35</v>
      </c>
      <c r="EB108" s="22">
        <f>DM108+DP108+DS108+DV108+DY108</f>
        <v>150</v>
      </c>
      <c r="ED108" s="14">
        <v>35</v>
      </c>
      <c r="EE108" s="15">
        <v>30</v>
      </c>
      <c r="EF108" s="7"/>
      <c r="EG108" s="14">
        <f>ED108</f>
        <v>35</v>
      </c>
      <c r="EH108" s="15">
        <v>30</v>
      </c>
      <c r="EI108" s="7"/>
      <c r="EJ108" s="14">
        <f>ED108</f>
        <v>35</v>
      </c>
      <c r="EK108" s="15">
        <v>30</v>
      </c>
      <c r="EL108" s="7"/>
      <c r="EM108" s="14">
        <f>ED108</f>
        <v>35</v>
      </c>
      <c r="EN108" s="15">
        <v>30</v>
      </c>
      <c r="EO108" s="7"/>
      <c r="EP108" s="21">
        <f>EP109/EQ108</f>
        <v>35</v>
      </c>
      <c r="EQ108" s="22">
        <f>EE108+EH108+EK108+EN108</f>
        <v>120</v>
      </c>
      <c r="ES108" s="14">
        <v>35</v>
      </c>
      <c r="ET108" s="15">
        <v>30</v>
      </c>
      <c r="EU108" s="7"/>
      <c r="EV108" s="14">
        <f>ES108</f>
        <v>35</v>
      </c>
      <c r="EW108" s="15">
        <v>30</v>
      </c>
      <c r="EX108" s="7"/>
      <c r="EY108" s="14">
        <f>ES108</f>
        <v>35</v>
      </c>
      <c r="EZ108" s="15">
        <v>30</v>
      </c>
      <c r="FA108" s="7"/>
      <c r="FB108" s="14">
        <f>ES108</f>
        <v>35</v>
      </c>
      <c r="FC108" s="15">
        <v>30</v>
      </c>
      <c r="FD108" s="7"/>
      <c r="FE108" s="14">
        <f>ES108</f>
        <v>35</v>
      </c>
      <c r="FF108" s="15">
        <v>30</v>
      </c>
      <c r="FG108" s="7"/>
      <c r="FH108" s="21">
        <f>FH109/FI108</f>
        <v>35</v>
      </c>
      <c r="FI108" s="22">
        <f>ET108+EW108+EZ108+FC108+FF108</f>
        <v>150</v>
      </c>
      <c r="FK108" s="14">
        <v>37</v>
      </c>
      <c r="FL108" s="15">
        <v>30</v>
      </c>
      <c r="FM108" s="7"/>
      <c r="FN108" s="14">
        <f>FK108</f>
        <v>37</v>
      </c>
      <c r="FO108" s="15">
        <v>30</v>
      </c>
      <c r="FP108" s="7"/>
      <c r="FQ108" s="14">
        <f>FK108</f>
        <v>37</v>
      </c>
      <c r="FR108" s="15">
        <v>30</v>
      </c>
      <c r="FS108" s="7"/>
      <c r="FT108" s="14">
        <f>FK108</f>
        <v>37</v>
      </c>
      <c r="FU108" s="15">
        <v>30</v>
      </c>
      <c r="FV108" s="7"/>
      <c r="FW108" s="21">
        <f>FW109/FX108</f>
        <v>37</v>
      </c>
      <c r="FX108" s="22">
        <f>FL108+FO108+FR108+FU108</f>
        <v>120</v>
      </c>
      <c r="FZ108" s="14">
        <v>37</v>
      </c>
      <c r="GA108" s="15">
        <v>30</v>
      </c>
      <c r="GB108" s="7"/>
      <c r="GC108" s="14">
        <f>FZ108</f>
        <v>37</v>
      </c>
      <c r="GD108" s="15">
        <v>30</v>
      </c>
      <c r="GE108" s="7"/>
      <c r="GF108" s="14">
        <f>FZ108</f>
        <v>37</v>
      </c>
      <c r="GG108" s="15">
        <v>30</v>
      </c>
      <c r="GH108" s="7"/>
      <c r="GI108" s="14">
        <f>FZ108</f>
        <v>37</v>
      </c>
      <c r="GJ108" s="15">
        <v>30</v>
      </c>
      <c r="GK108" s="7"/>
      <c r="GL108" s="21">
        <f>GL109/GM108</f>
        <v>37</v>
      </c>
      <c r="GM108" s="22">
        <f>GA108+GD108+GG108+GJ108</f>
        <v>120</v>
      </c>
      <c r="GO108" s="28"/>
    </row>
    <row r="109" spans="1:197" ht="15.75" thickBot="1">
      <c r="E109" s="101">
        <f>E108*F108</f>
        <v>0</v>
      </c>
      <c r="F109" s="102"/>
      <c r="G109" s="7"/>
      <c r="H109" s="101">
        <f>H108*I108</f>
        <v>0</v>
      </c>
      <c r="I109" s="102"/>
      <c r="J109" s="12"/>
      <c r="K109" s="101">
        <f>K108*L108</f>
        <v>0</v>
      </c>
      <c r="L109" s="102"/>
      <c r="M109" s="12"/>
      <c r="N109" s="101">
        <f>N108*O108</f>
        <v>0</v>
      </c>
      <c r="O109" s="102"/>
      <c r="P109" s="12"/>
      <c r="Q109" s="101">
        <f>Q108*R108</f>
        <v>0</v>
      </c>
      <c r="R109" s="102"/>
      <c r="S109" s="12"/>
      <c r="T109" s="106">
        <f>SUM(E109:Q109)</f>
        <v>0</v>
      </c>
      <c r="U109" s="107"/>
      <c r="W109" s="101">
        <f>W108*X108</f>
        <v>0</v>
      </c>
      <c r="X109" s="102"/>
      <c r="Y109" s="7"/>
      <c r="Z109" s="101">
        <f>Z108*AA108</f>
        <v>0</v>
      </c>
      <c r="AA109" s="102"/>
      <c r="AB109" s="12"/>
      <c r="AC109" s="101">
        <f>AC108*AD108</f>
        <v>0</v>
      </c>
      <c r="AD109" s="102"/>
      <c r="AE109" s="12"/>
      <c r="AF109" s="101">
        <f>AF108*AG108</f>
        <v>0</v>
      </c>
      <c r="AG109" s="102"/>
      <c r="AH109" s="12"/>
      <c r="AI109" s="106">
        <f>SUM(W109:AF109)</f>
        <v>0</v>
      </c>
      <c r="AJ109" s="107"/>
      <c r="AL109" s="101">
        <f>AL108*AM108</f>
        <v>0</v>
      </c>
      <c r="AM109" s="102"/>
      <c r="AN109" s="7"/>
      <c r="AO109" s="101">
        <f>AO108*AP108</f>
        <v>0</v>
      </c>
      <c r="AP109" s="102"/>
      <c r="AQ109" s="12"/>
      <c r="AR109" s="101">
        <f>AR108*AS108</f>
        <v>600</v>
      </c>
      <c r="AS109" s="102"/>
      <c r="AT109" s="12"/>
      <c r="AU109" s="101">
        <f>AU108*AV108</f>
        <v>900</v>
      </c>
      <c r="AV109" s="102"/>
      <c r="AW109" s="12"/>
      <c r="AX109" s="106">
        <f>SUM(AL109:AU109)</f>
        <v>1500</v>
      </c>
      <c r="AY109" s="107"/>
      <c r="BA109" s="101">
        <f>BA108*BB108</f>
        <v>960</v>
      </c>
      <c r="BB109" s="102"/>
      <c r="BC109" s="7"/>
      <c r="BD109" s="101">
        <f>BD108*BE108</f>
        <v>960</v>
      </c>
      <c r="BE109" s="102"/>
      <c r="BF109" s="12"/>
      <c r="BG109" s="101">
        <f>BG108*BH108</f>
        <v>960</v>
      </c>
      <c r="BH109" s="102"/>
      <c r="BI109" s="12"/>
      <c r="BJ109" s="101">
        <f>BJ108*BK108</f>
        <v>960</v>
      </c>
      <c r="BK109" s="102"/>
      <c r="BL109" s="12"/>
      <c r="BM109" s="106">
        <f>SUM(BA109:BJ109)</f>
        <v>3840</v>
      </c>
      <c r="BN109" s="107"/>
      <c r="BP109" s="101">
        <f>BP108*BQ108</f>
        <v>900</v>
      </c>
      <c r="BQ109" s="102"/>
      <c r="BR109" s="7"/>
      <c r="BS109" s="101">
        <f>BS108*BT108</f>
        <v>900</v>
      </c>
      <c r="BT109" s="102"/>
      <c r="BU109" s="12"/>
      <c r="BV109" s="101">
        <f>BV108*BW108</f>
        <v>900</v>
      </c>
      <c r="BW109" s="102"/>
      <c r="BX109" s="12"/>
      <c r="BY109" s="101">
        <f>BY108*BZ108</f>
        <v>900</v>
      </c>
      <c r="BZ109" s="102"/>
      <c r="CA109" s="12"/>
      <c r="CB109" s="101">
        <f>CB108*CC108</f>
        <v>900</v>
      </c>
      <c r="CC109" s="102"/>
      <c r="CD109" s="12"/>
      <c r="CE109" s="106">
        <f>SUM(BP109:CB109)</f>
        <v>4500</v>
      </c>
      <c r="CF109" s="107"/>
      <c r="CH109" s="101">
        <f>CH108*CI108</f>
        <v>900</v>
      </c>
      <c r="CI109" s="102"/>
      <c r="CJ109" s="7"/>
      <c r="CK109" s="101">
        <f>CK108*CL108</f>
        <v>900</v>
      </c>
      <c r="CL109" s="102"/>
      <c r="CM109" s="12"/>
      <c r="CN109" s="101">
        <f>CN108*CO108</f>
        <v>900</v>
      </c>
      <c r="CO109" s="102"/>
      <c r="CP109" s="12"/>
      <c r="CQ109" s="101">
        <f>CQ108*CR108</f>
        <v>900</v>
      </c>
      <c r="CR109" s="102"/>
      <c r="CS109" s="12"/>
      <c r="CT109" s="106">
        <f>SUM(CH109:CQ109)</f>
        <v>3600</v>
      </c>
      <c r="CU109" s="107"/>
      <c r="CW109" s="101">
        <f>CW108*CX108</f>
        <v>960</v>
      </c>
      <c r="CX109" s="102"/>
      <c r="CY109" s="7"/>
      <c r="CZ109" s="101">
        <f>CZ108*DA108</f>
        <v>960</v>
      </c>
      <c r="DA109" s="102"/>
      <c r="DB109" s="12"/>
      <c r="DC109" s="101">
        <f>DC108*DD108</f>
        <v>960</v>
      </c>
      <c r="DD109" s="102"/>
      <c r="DE109" s="12"/>
      <c r="DF109" s="101">
        <f>DF108*DG108</f>
        <v>960</v>
      </c>
      <c r="DG109" s="102"/>
      <c r="DH109" s="12"/>
      <c r="DI109" s="106">
        <f>SUM(CW109:DF109)</f>
        <v>3840</v>
      </c>
      <c r="DJ109" s="107"/>
      <c r="DL109" s="101">
        <f>DL108*DM108</f>
        <v>1050</v>
      </c>
      <c r="DM109" s="102"/>
      <c r="DN109" s="7"/>
      <c r="DO109" s="101">
        <f>DO108*DP108</f>
        <v>1050</v>
      </c>
      <c r="DP109" s="102"/>
      <c r="DQ109" s="12"/>
      <c r="DR109" s="101">
        <f>DR108*DS108</f>
        <v>1050</v>
      </c>
      <c r="DS109" s="102"/>
      <c r="DT109" s="12"/>
      <c r="DU109" s="101">
        <f>DU108*DV108</f>
        <v>1050</v>
      </c>
      <c r="DV109" s="102"/>
      <c r="DW109" s="12"/>
      <c r="DX109" s="101">
        <f>DX108*DY108</f>
        <v>1050</v>
      </c>
      <c r="DY109" s="102"/>
      <c r="DZ109" s="12"/>
      <c r="EA109" s="106">
        <f>SUM(DL109:DX109)</f>
        <v>5250</v>
      </c>
      <c r="EB109" s="107"/>
      <c r="ED109" s="101">
        <f>ED108*EE108</f>
        <v>1050</v>
      </c>
      <c r="EE109" s="102"/>
      <c r="EF109" s="7"/>
      <c r="EG109" s="101">
        <f>EG108*EH108</f>
        <v>1050</v>
      </c>
      <c r="EH109" s="102"/>
      <c r="EI109" s="12"/>
      <c r="EJ109" s="101">
        <f>EJ108*EK108</f>
        <v>1050</v>
      </c>
      <c r="EK109" s="102"/>
      <c r="EL109" s="12"/>
      <c r="EM109" s="101">
        <f>EM108*EN108</f>
        <v>1050</v>
      </c>
      <c r="EN109" s="102"/>
      <c r="EO109" s="12"/>
      <c r="EP109" s="106">
        <f>SUM(ED109:EM109)</f>
        <v>4200</v>
      </c>
      <c r="EQ109" s="107"/>
      <c r="ES109" s="101">
        <f>ES108*ET108</f>
        <v>1050</v>
      </c>
      <c r="ET109" s="102"/>
      <c r="EU109" s="7"/>
      <c r="EV109" s="101">
        <f>EV108*EW108</f>
        <v>1050</v>
      </c>
      <c r="EW109" s="102"/>
      <c r="EX109" s="12"/>
      <c r="EY109" s="101">
        <f>EY108*EZ108</f>
        <v>1050</v>
      </c>
      <c r="EZ109" s="102"/>
      <c r="FA109" s="12"/>
      <c r="FB109" s="101">
        <f>FB108*FC108</f>
        <v>1050</v>
      </c>
      <c r="FC109" s="102"/>
      <c r="FD109" s="12"/>
      <c r="FE109" s="101">
        <f>FE108*FF108</f>
        <v>1050</v>
      </c>
      <c r="FF109" s="102"/>
      <c r="FG109" s="12"/>
      <c r="FH109" s="106">
        <f>SUM(ES109:FE109)</f>
        <v>5250</v>
      </c>
      <c r="FI109" s="107"/>
      <c r="FK109" s="101">
        <f>FK108*FL108</f>
        <v>1110</v>
      </c>
      <c r="FL109" s="102"/>
      <c r="FM109" s="7"/>
      <c r="FN109" s="101">
        <f>FN108*FO108</f>
        <v>1110</v>
      </c>
      <c r="FO109" s="102"/>
      <c r="FP109" s="12"/>
      <c r="FQ109" s="101">
        <f>FQ108*FR108</f>
        <v>1110</v>
      </c>
      <c r="FR109" s="102"/>
      <c r="FS109" s="12"/>
      <c r="FT109" s="101">
        <f>FT108*FU108</f>
        <v>1110</v>
      </c>
      <c r="FU109" s="102"/>
      <c r="FV109" s="12"/>
      <c r="FW109" s="106">
        <f>SUM(FK109:FT109)</f>
        <v>4440</v>
      </c>
      <c r="FX109" s="107"/>
      <c r="FZ109" s="101">
        <f>FZ108*GA108</f>
        <v>1110</v>
      </c>
      <c r="GA109" s="102"/>
      <c r="GB109" s="7"/>
      <c r="GC109" s="101">
        <f>GC108*GD108</f>
        <v>1110</v>
      </c>
      <c r="GD109" s="102"/>
      <c r="GE109" s="12"/>
      <c r="GF109" s="101">
        <f>GF108*GG108</f>
        <v>1110</v>
      </c>
      <c r="GG109" s="102"/>
      <c r="GH109" s="12"/>
      <c r="GI109" s="101">
        <f>GI108*GJ108</f>
        <v>1110</v>
      </c>
      <c r="GJ109" s="102"/>
      <c r="GK109" s="12"/>
      <c r="GL109" s="106">
        <f>SUM(FZ109:GI109)</f>
        <v>4440</v>
      </c>
      <c r="GM109" s="107"/>
      <c r="GO109" s="95">
        <f>T109+AI109+AX109+BM109+CE109+CT109+DI109+EA109+EP109+FH109+FW109+GL109</f>
        <v>40860</v>
      </c>
    </row>
    <row r="110" spans="1:197">
      <c r="E110" s="11"/>
      <c r="F110" s="11"/>
      <c r="G110" s="6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23"/>
      <c r="U110" s="23"/>
      <c r="W110" s="11"/>
      <c r="X110" s="11"/>
      <c r="Y110" s="6"/>
      <c r="Z110" s="11"/>
      <c r="AA110" s="11"/>
      <c r="AB110" s="11"/>
      <c r="AC110" s="11"/>
      <c r="AD110" s="11"/>
      <c r="AE110" s="11"/>
      <c r="AF110" s="11"/>
      <c r="AG110" s="11"/>
      <c r="AH110" s="11"/>
      <c r="AI110" s="23"/>
      <c r="AJ110" s="23"/>
      <c r="AL110" s="11"/>
      <c r="AM110" s="11"/>
      <c r="AN110" s="6"/>
      <c r="AO110" s="11"/>
      <c r="AP110" s="11"/>
      <c r="AQ110" s="11"/>
      <c r="AR110" s="11"/>
      <c r="AS110" s="11"/>
      <c r="AT110" s="11"/>
      <c r="AU110" s="11"/>
      <c r="AV110" s="11"/>
      <c r="AW110" s="11"/>
      <c r="AX110" s="23"/>
      <c r="AY110" s="23"/>
      <c r="BA110" s="11"/>
      <c r="BB110" s="11"/>
      <c r="BC110" s="6"/>
      <c r="BD110" s="11"/>
      <c r="BE110" s="11"/>
      <c r="BF110" s="11"/>
      <c r="BG110" s="11"/>
      <c r="BH110" s="11"/>
      <c r="BI110" s="11"/>
      <c r="BJ110" s="11"/>
      <c r="BK110" s="11"/>
      <c r="BL110" s="11"/>
      <c r="BM110" s="23"/>
      <c r="BN110" s="23"/>
      <c r="BP110" s="11"/>
      <c r="BQ110" s="11"/>
      <c r="BR110" s="6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23"/>
      <c r="CF110" s="23"/>
      <c r="CH110" s="11"/>
      <c r="CI110" s="11"/>
      <c r="CJ110" s="6"/>
      <c r="CK110" s="11"/>
      <c r="CL110" s="11"/>
      <c r="CM110" s="11"/>
      <c r="CN110" s="11"/>
      <c r="CO110" s="11"/>
      <c r="CP110" s="11"/>
      <c r="CQ110" s="11"/>
      <c r="CR110" s="11"/>
      <c r="CS110" s="11"/>
      <c r="CT110" s="23"/>
      <c r="CU110" s="23"/>
      <c r="CW110" s="11"/>
      <c r="CX110" s="11"/>
      <c r="CY110" s="6"/>
      <c r="CZ110" s="11"/>
      <c r="DA110" s="11"/>
      <c r="DB110" s="11"/>
      <c r="DC110" s="11"/>
      <c r="DD110" s="11"/>
      <c r="DE110" s="11"/>
      <c r="DF110" s="11"/>
      <c r="DG110" s="11"/>
      <c r="DH110" s="11"/>
      <c r="DI110" s="23"/>
      <c r="DJ110" s="23"/>
      <c r="DL110" s="11"/>
      <c r="DM110" s="11"/>
      <c r="DN110" s="6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23"/>
      <c r="EB110" s="23"/>
      <c r="ED110" s="11"/>
      <c r="EE110" s="11"/>
      <c r="EF110" s="6"/>
      <c r="EG110" s="11"/>
      <c r="EH110" s="11"/>
      <c r="EI110" s="11"/>
      <c r="EJ110" s="11"/>
      <c r="EK110" s="11"/>
      <c r="EL110" s="11"/>
      <c r="EM110" s="11"/>
      <c r="EN110" s="11"/>
      <c r="EO110" s="11"/>
      <c r="EP110" s="23"/>
      <c r="EQ110" s="23"/>
      <c r="ES110" s="11"/>
      <c r="ET110" s="11"/>
      <c r="EU110" s="6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23"/>
      <c r="FI110" s="23"/>
      <c r="FK110" s="11"/>
      <c r="FL110" s="11"/>
      <c r="FM110" s="6"/>
      <c r="FN110" s="11"/>
      <c r="FO110" s="11"/>
      <c r="FP110" s="11"/>
      <c r="FQ110" s="11"/>
      <c r="FR110" s="11"/>
      <c r="FS110" s="11"/>
      <c r="FT110" s="11"/>
      <c r="FU110" s="11"/>
      <c r="FV110" s="11"/>
      <c r="FW110" s="23"/>
      <c r="FX110" s="23"/>
      <c r="FZ110" s="11"/>
      <c r="GA110" s="11"/>
      <c r="GB110" s="6"/>
      <c r="GC110" s="11"/>
      <c r="GD110" s="11"/>
      <c r="GE110" s="11"/>
      <c r="GF110" s="11"/>
      <c r="GG110" s="11"/>
      <c r="GH110" s="11"/>
      <c r="GI110" s="11"/>
      <c r="GJ110" s="11"/>
      <c r="GK110" s="11"/>
      <c r="GL110" s="23"/>
      <c r="GM110" s="23"/>
      <c r="GO110" s="28" t="s">
        <v>0</v>
      </c>
    </row>
    <row r="111" spans="1:197" ht="15.75" thickBot="1">
      <c r="A111" s="1" t="s">
        <v>76</v>
      </c>
      <c r="B111" s="1" t="s">
        <v>77</v>
      </c>
      <c r="C111" s="8">
        <v>22</v>
      </c>
      <c r="E111" s="14">
        <v>40</v>
      </c>
      <c r="F111" s="15">
        <v>50</v>
      </c>
      <c r="G111" s="7"/>
      <c r="H111" s="14">
        <f>E111</f>
        <v>40</v>
      </c>
      <c r="I111" s="15">
        <v>50</v>
      </c>
      <c r="J111" s="7"/>
      <c r="K111" s="14">
        <f>E111</f>
        <v>40</v>
      </c>
      <c r="L111" s="15">
        <v>50</v>
      </c>
      <c r="M111" s="7"/>
      <c r="N111" s="14">
        <f>E111</f>
        <v>40</v>
      </c>
      <c r="O111" s="15">
        <v>50</v>
      </c>
      <c r="P111" s="7"/>
      <c r="Q111" s="14">
        <f>E111</f>
        <v>40</v>
      </c>
      <c r="R111" s="15">
        <v>50</v>
      </c>
      <c r="S111" s="7"/>
      <c r="T111" s="21">
        <f>T112/U111</f>
        <v>40</v>
      </c>
      <c r="U111" s="22">
        <f>F111+I111+L111+O111+R111</f>
        <v>250</v>
      </c>
      <c r="W111" s="14">
        <v>44</v>
      </c>
      <c r="X111" s="15">
        <v>50</v>
      </c>
      <c r="Y111" s="7"/>
      <c r="Z111" s="14">
        <f>W111</f>
        <v>44</v>
      </c>
      <c r="AA111" s="15">
        <v>50</v>
      </c>
      <c r="AB111" s="7"/>
      <c r="AC111" s="14">
        <f>W111</f>
        <v>44</v>
      </c>
      <c r="AD111" s="15">
        <v>50</v>
      </c>
      <c r="AE111" s="7"/>
      <c r="AF111" s="14">
        <f>W111</f>
        <v>44</v>
      </c>
      <c r="AG111" s="15">
        <v>50</v>
      </c>
      <c r="AH111" s="7"/>
      <c r="AI111" s="21">
        <f>AI112/AJ111</f>
        <v>44</v>
      </c>
      <c r="AJ111" s="22">
        <f>X111+AA111+AD111+AG111</f>
        <v>200</v>
      </c>
      <c r="AL111" s="14">
        <v>44</v>
      </c>
      <c r="AM111" s="15">
        <v>50</v>
      </c>
      <c r="AN111" s="7"/>
      <c r="AO111" s="14">
        <f>AL111</f>
        <v>44</v>
      </c>
      <c r="AP111" s="15">
        <v>50</v>
      </c>
      <c r="AQ111" s="7"/>
      <c r="AR111" s="14">
        <f>AL111</f>
        <v>44</v>
      </c>
      <c r="AS111" s="15">
        <v>50</v>
      </c>
      <c r="AT111" s="7"/>
      <c r="AU111" s="14">
        <f>AL111</f>
        <v>44</v>
      </c>
      <c r="AV111" s="15">
        <v>50</v>
      </c>
      <c r="AW111" s="7"/>
      <c r="AX111" s="21">
        <f>AX112/AY111</f>
        <v>44</v>
      </c>
      <c r="AY111" s="22">
        <f>AM111+AP111+AS111+AV111</f>
        <v>200</v>
      </c>
      <c r="BA111" s="14">
        <v>41</v>
      </c>
      <c r="BB111" s="15">
        <v>60</v>
      </c>
      <c r="BC111" s="7"/>
      <c r="BD111" s="14">
        <f>BA111</f>
        <v>41</v>
      </c>
      <c r="BE111" s="15">
        <v>60</v>
      </c>
      <c r="BF111" s="7"/>
      <c r="BG111" s="14">
        <f>BA111</f>
        <v>41</v>
      </c>
      <c r="BH111" s="15">
        <v>60</v>
      </c>
      <c r="BI111" s="7"/>
      <c r="BJ111" s="14">
        <f>BA111</f>
        <v>41</v>
      </c>
      <c r="BK111" s="15">
        <v>60</v>
      </c>
      <c r="BL111" s="7"/>
      <c r="BM111" s="21">
        <f>BM112/BN111</f>
        <v>41</v>
      </c>
      <c r="BN111" s="22">
        <f>BB111+BE111+BH111+BK111</f>
        <v>240</v>
      </c>
      <c r="BP111" s="14">
        <v>37</v>
      </c>
      <c r="BQ111" s="15">
        <v>75</v>
      </c>
      <c r="BR111" s="7"/>
      <c r="BS111" s="14">
        <f>BP111</f>
        <v>37</v>
      </c>
      <c r="BT111" s="15">
        <v>75</v>
      </c>
      <c r="BU111" s="7"/>
      <c r="BV111" s="14">
        <f>BP111</f>
        <v>37</v>
      </c>
      <c r="BW111" s="15">
        <v>75</v>
      </c>
      <c r="BX111" s="7"/>
      <c r="BY111" s="14">
        <f>BP111</f>
        <v>37</v>
      </c>
      <c r="BZ111" s="15">
        <v>75</v>
      </c>
      <c r="CA111" s="7"/>
      <c r="CB111" s="14">
        <f>BP111</f>
        <v>37</v>
      </c>
      <c r="CC111" s="15">
        <v>75</v>
      </c>
      <c r="CD111" s="7"/>
      <c r="CE111" s="21">
        <f>CE112/CF111</f>
        <v>37</v>
      </c>
      <c r="CF111" s="22">
        <f>BQ111+BT111+BW111+BZ111+CC111</f>
        <v>375</v>
      </c>
      <c r="CH111" s="14">
        <v>31</v>
      </c>
      <c r="CI111" s="15">
        <v>100</v>
      </c>
      <c r="CJ111" s="7"/>
      <c r="CK111" s="14">
        <f>CH111</f>
        <v>31</v>
      </c>
      <c r="CL111" s="15">
        <v>100</v>
      </c>
      <c r="CM111" s="7"/>
      <c r="CN111" s="14">
        <f>CH111</f>
        <v>31</v>
      </c>
      <c r="CO111" s="15">
        <v>100</v>
      </c>
      <c r="CP111" s="7"/>
      <c r="CQ111" s="14">
        <f>CH111</f>
        <v>31</v>
      </c>
      <c r="CR111" s="15">
        <v>100</v>
      </c>
      <c r="CS111" s="7"/>
      <c r="CT111" s="21">
        <f>CT112/CU111</f>
        <v>31</v>
      </c>
      <c r="CU111" s="22">
        <f>CI111+CL111+CO111+CR111</f>
        <v>400</v>
      </c>
      <c r="CW111" s="14">
        <v>30</v>
      </c>
      <c r="CX111" s="15">
        <v>100</v>
      </c>
      <c r="CY111" s="7"/>
      <c r="CZ111" s="14">
        <f>CW111</f>
        <v>30</v>
      </c>
      <c r="DA111" s="15">
        <v>100</v>
      </c>
      <c r="DB111" s="7"/>
      <c r="DC111" s="14">
        <f>CW111</f>
        <v>30</v>
      </c>
      <c r="DD111" s="15">
        <v>100</v>
      </c>
      <c r="DE111" s="7"/>
      <c r="DF111" s="14">
        <f>CW111</f>
        <v>30</v>
      </c>
      <c r="DG111" s="15">
        <v>100</v>
      </c>
      <c r="DH111" s="7"/>
      <c r="DI111" s="21">
        <f>DI112/DJ111</f>
        <v>30</v>
      </c>
      <c r="DJ111" s="22">
        <f>CX111+DA111+DD111+DG111</f>
        <v>400</v>
      </c>
      <c r="DL111" s="14">
        <v>33</v>
      </c>
      <c r="DM111" s="15">
        <v>75</v>
      </c>
      <c r="DN111" s="7"/>
      <c r="DO111" s="14">
        <f>DL111</f>
        <v>33</v>
      </c>
      <c r="DP111" s="15">
        <v>75</v>
      </c>
      <c r="DQ111" s="7"/>
      <c r="DR111" s="14">
        <f>DL111</f>
        <v>33</v>
      </c>
      <c r="DS111" s="15">
        <v>75</v>
      </c>
      <c r="DT111" s="7"/>
      <c r="DU111" s="14">
        <f>DL111</f>
        <v>33</v>
      </c>
      <c r="DV111" s="15">
        <v>75</v>
      </c>
      <c r="DW111" s="7"/>
      <c r="DX111" s="14">
        <f>DL111</f>
        <v>33</v>
      </c>
      <c r="DY111" s="15">
        <v>75</v>
      </c>
      <c r="DZ111" s="7"/>
      <c r="EA111" s="21">
        <f>EA112/EB111</f>
        <v>33</v>
      </c>
      <c r="EB111" s="22">
        <f>DM111+DP111+DS111+DV111+DY111</f>
        <v>375</v>
      </c>
      <c r="ED111" s="14">
        <v>33</v>
      </c>
      <c r="EE111" s="15">
        <v>75</v>
      </c>
      <c r="EF111" s="7"/>
      <c r="EG111" s="14">
        <f>ED111</f>
        <v>33</v>
      </c>
      <c r="EH111" s="15">
        <v>75</v>
      </c>
      <c r="EI111" s="7"/>
      <c r="EJ111" s="14">
        <f>ED111</f>
        <v>33</v>
      </c>
      <c r="EK111" s="15">
        <v>75</v>
      </c>
      <c r="EL111" s="7"/>
      <c r="EM111" s="14">
        <f>ED111</f>
        <v>33</v>
      </c>
      <c r="EN111" s="15">
        <v>75</v>
      </c>
      <c r="EO111" s="7"/>
      <c r="EP111" s="21">
        <f>EP112/EQ111</f>
        <v>33</v>
      </c>
      <c r="EQ111" s="22">
        <f>EE111+EH111+EK111+EN111</f>
        <v>300</v>
      </c>
      <c r="ES111" s="14">
        <v>32</v>
      </c>
      <c r="ET111" s="15">
        <v>75</v>
      </c>
      <c r="EU111" s="7"/>
      <c r="EV111" s="14">
        <f>ES111</f>
        <v>32</v>
      </c>
      <c r="EW111" s="15">
        <v>75</v>
      </c>
      <c r="EX111" s="7"/>
      <c r="EY111" s="14">
        <f>ES111</f>
        <v>32</v>
      </c>
      <c r="EZ111" s="15">
        <v>75</v>
      </c>
      <c r="FA111" s="7"/>
      <c r="FB111" s="14">
        <f>ES111</f>
        <v>32</v>
      </c>
      <c r="FC111" s="15">
        <v>75</v>
      </c>
      <c r="FD111" s="7"/>
      <c r="FE111" s="14">
        <f>ES111</f>
        <v>32</v>
      </c>
      <c r="FF111" s="15">
        <v>75</v>
      </c>
      <c r="FG111" s="7"/>
      <c r="FH111" s="21">
        <f>FH112/FI111</f>
        <v>32</v>
      </c>
      <c r="FI111" s="22">
        <f>ET111+EW111+EZ111+FC111+FF111</f>
        <v>375</v>
      </c>
      <c r="FK111" s="14">
        <v>30</v>
      </c>
      <c r="FL111" s="15">
        <v>75</v>
      </c>
      <c r="FM111" s="7"/>
      <c r="FN111" s="14">
        <f>FK111</f>
        <v>30</v>
      </c>
      <c r="FO111" s="15">
        <v>75</v>
      </c>
      <c r="FP111" s="7"/>
      <c r="FQ111" s="14">
        <f>FK111</f>
        <v>30</v>
      </c>
      <c r="FR111" s="15">
        <v>75</v>
      </c>
      <c r="FS111" s="7"/>
      <c r="FT111" s="14">
        <f>FK111</f>
        <v>30</v>
      </c>
      <c r="FU111" s="15">
        <v>75</v>
      </c>
      <c r="FV111" s="7"/>
      <c r="FW111" s="21">
        <f>FW112/FX111</f>
        <v>30</v>
      </c>
      <c r="FX111" s="22">
        <f>FL111+FO111+FR111+FU111</f>
        <v>300</v>
      </c>
      <c r="FZ111" s="14">
        <v>32</v>
      </c>
      <c r="GA111" s="15">
        <v>75</v>
      </c>
      <c r="GB111" s="7"/>
      <c r="GC111" s="14">
        <f>FZ111</f>
        <v>32</v>
      </c>
      <c r="GD111" s="15">
        <v>75</v>
      </c>
      <c r="GE111" s="7"/>
      <c r="GF111" s="14">
        <f>FZ111</f>
        <v>32</v>
      </c>
      <c r="GG111" s="15">
        <v>75</v>
      </c>
      <c r="GH111" s="7"/>
      <c r="GI111" s="14">
        <f>FZ111</f>
        <v>32</v>
      </c>
      <c r="GJ111" s="15">
        <v>75</v>
      </c>
      <c r="GK111" s="7"/>
      <c r="GL111" s="21">
        <f>GL112/GM111</f>
        <v>32</v>
      </c>
      <c r="GM111" s="22">
        <f>GA111+GD111+GG111+GJ111</f>
        <v>300</v>
      </c>
      <c r="GO111" s="28"/>
    </row>
    <row r="112" spans="1:197" ht="15.75" thickBot="1">
      <c r="E112" s="101">
        <f>E111*F111</f>
        <v>2000</v>
      </c>
      <c r="F112" s="102"/>
      <c r="G112" s="7"/>
      <c r="H112" s="101">
        <f>H111*I111</f>
        <v>2000</v>
      </c>
      <c r="I112" s="102"/>
      <c r="J112" s="12"/>
      <c r="K112" s="101">
        <f>K111*L111</f>
        <v>2000</v>
      </c>
      <c r="L112" s="102"/>
      <c r="M112" s="12"/>
      <c r="N112" s="101">
        <f>N111*O111</f>
        <v>2000</v>
      </c>
      <c r="O112" s="102"/>
      <c r="P112" s="12"/>
      <c r="Q112" s="101">
        <f>Q111*R111</f>
        <v>2000</v>
      </c>
      <c r="R112" s="102"/>
      <c r="S112" s="12"/>
      <c r="T112" s="106">
        <f>SUM(E112:Q112)</f>
        <v>10000</v>
      </c>
      <c r="U112" s="107"/>
      <c r="W112" s="101">
        <f>W111*X111</f>
        <v>2200</v>
      </c>
      <c r="X112" s="102"/>
      <c r="Y112" s="7"/>
      <c r="Z112" s="101">
        <f>Z111*AA111</f>
        <v>2200</v>
      </c>
      <c r="AA112" s="102"/>
      <c r="AB112" s="12"/>
      <c r="AC112" s="101">
        <f>AC111*AD111</f>
        <v>2200</v>
      </c>
      <c r="AD112" s="102"/>
      <c r="AE112" s="12"/>
      <c r="AF112" s="101">
        <f>AF111*AG111</f>
        <v>2200</v>
      </c>
      <c r="AG112" s="102"/>
      <c r="AH112" s="12"/>
      <c r="AI112" s="106">
        <f>SUM(W112:AF112)</f>
        <v>8800</v>
      </c>
      <c r="AJ112" s="107"/>
      <c r="AL112" s="101">
        <f>AL111*AM111</f>
        <v>2200</v>
      </c>
      <c r="AM112" s="102"/>
      <c r="AN112" s="7"/>
      <c r="AO112" s="101">
        <f>AO111*AP111</f>
        <v>2200</v>
      </c>
      <c r="AP112" s="102"/>
      <c r="AQ112" s="12"/>
      <c r="AR112" s="101">
        <f>AR111*AS111</f>
        <v>2200</v>
      </c>
      <c r="AS112" s="102"/>
      <c r="AT112" s="12"/>
      <c r="AU112" s="101">
        <f>AU111*AV111</f>
        <v>2200</v>
      </c>
      <c r="AV112" s="102"/>
      <c r="AW112" s="12"/>
      <c r="AX112" s="106">
        <f>SUM(AL112:AU112)</f>
        <v>8800</v>
      </c>
      <c r="AY112" s="107"/>
      <c r="BA112" s="101">
        <f>BA111*BB111</f>
        <v>2460</v>
      </c>
      <c r="BB112" s="102"/>
      <c r="BC112" s="7"/>
      <c r="BD112" s="101">
        <f>BD111*BE111</f>
        <v>2460</v>
      </c>
      <c r="BE112" s="102"/>
      <c r="BF112" s="12"/>
      <c r="BG112" s="101">
        <f>BG111*BH111</f>
        <v>2460</v>
      </c>
      <c r="BH112" s="102"/>
      <c r="BI112" s="12"/>
      <c r="BJ112" s="101">
        <f>BJ111*BK111</f>
        <v>2460</v>
      </c>
      <c r="BK112" s="102"/>
      <c r="BL112" s="12"/>
      <c r="BM112" s="106">
        <f>SUM(BA112:BJ112)</f>
        <v>9840</v>
      </c>
      <c r="BN112" s="107"/>
      <c r="BP112" s="101">
        <f>BP111*BQ111</f>
        <v>2775</v>
      </c>
      <c r="BQ112" s="102"/>
      <c r="BR112" s="7"/>
      <c r="BS112" s="101">
        <f>BS111*BT111</f>
        <v>2775</v>
      </c>
      <c r="BT112" s="102"/>
      <c r="BU112" s="12"/>
      <c r="BV112" s="101">
        <f>BV111*BW111</f>
        <v>2775</v>
      </c>
      <c r="BW112" s="102"/>
      <c r="BX112" s="12"/>
      <c r="BY112" s="101">
        <f>BY111*BZ111</f>
        <v>2775</v>
      </c>
      <c r="BZ112" s="102"/>
      <c r="CA112" s="12"/>
      <c r="CB112" s="101">
        <f>CB111*CC111</f>
        <v>2775</v>
      </c>
      <c r="CC112" s="102"/>
      <c r="CD112" s="12"/>
      <c r="CE112" s="106">
        <f>SUM(BP112:CB112)</f>
        <v>13875</v>
      </c>
      <c r="CF112" s="107"/>
      <c r="CH112" s="101">
        <f>CH111*CI111</f>
        <v>3100</v>
      </c>
      <c r="CI112" s="102"/>
      <c r="CJ112" s="7"/>
      <c r="CK112" s="101">
        <f>CK111*CL111</f>
        <v>3100</v>
      </c>
      <c r="CL112" s="102"/>
      <c r="CM112" s="12"/>
      <c r="CN112" s="101">
        <f>CN111*CO111</f>
        <v>3100</v>
      </c>
      <c r="CO112" s="102"/>
      <c r="CP112" s="12"/>
      <c r="CQ112" s="101">
        <f>CQ111*CR111</f>
        <v>3100</v>
      </c>
      <c r="CR112" s="102"/>
      <c r="CS112" s="12"/>
      <c r="CT112" s="106">
        <f>SUM(CH112:CQ112)</f>
        <v>12400</v>
      </c>
      <c r="CU112" s="107"/>
      <c r="CW112" s="101">
        <f>CW111*CX111</f>
        <v>3000</v>
      </c>
      <c r="CX112" s="102"/>
      <c r="CY112" s="7"/>
      <c r="CZ112" s="101">
        <f>CZ111*DA111</f>
        <v>3000</v>
      </c>
      <c r="DA112" s="102"/>
      <c r="DB112" s="12"/>
      <c r="DC112" s="101">
        <f>DC111*DD111</f>
        <v>3000</v>
      </c>
      <c r="DD112" s="102"/>
      <c r="DE112" s="12"/>
      <c r="DF112" s="101">
        <f>DF111*DG111</f>
        <v>3000</v>
      </c>
      <c r="DG112" s="102"/>
      <c r="DH112" s="12"/>
      <c r="DI112" s="106">
        <f>SUM(CW112:DF112)</f>
        <v>12000</v>
      </c>
      <c r="DJ112" s="107"/>
      <c r="DL112" s="101">
        <f>DL111*DM111</f>
        <v>2475</v>
      </c>
      <c r="DM112" s="102"/>
      <c r="DN112" s="7"/>
      <c r="DO112" s="101">
        <f>DO111*DP111</f>
        <v>2475</v>
      </c>
      <c r="DP112" s="102"/>
      <c r="DQ112" s="12"/>
      <c r="DR112" s="101">
        <f>DR111*DS111</f>
        <v>2475</v>
      </c>
      <c r="DS112" s="102"/>
      <c r="DT112" s="12"/>
      <c r="DU112" s="101">
        <f>DU111*DV111</f>
        <v>2475</v>
      </c>
      <c r="DV112" s="102"/>
      <c r="DW112" s="12"/>
      <c r="DX112" s="101">
        <f>DX111*DY111</f>
        <v>2475</v>
      </c>
      <c r="DY112" s="102"/>
      <c r="DZ112" s="12"/>
      <c r="EA112" s="106">
        <f>SUM(DL112:DX112)</f>
        <v>12375</v>
      </c>
      <c r="EB112" s="107"/>
      <c r="ED112" s="101">
        <f>ED111*EE111</f>
        <v>2475</v>
      </c>
      <c r="EE112" s="102"/>
      <c r="EF112" s="7"/>
      <c r="EG112" s="101">
        <f>EG111*EH111</f>
        <v>2475</v>
      </c>
      <c r="EH112" s="102"/>
      <c r="EI112" s="12"/>
      <c r="EJ112" s="101">
        <f>EJ111*EK111</f>
        <v>2475</v>
      </c>
      <c r="EK112" s="102"/>
      <c r="EL112" s="12"/>
      <c r="EM112" s="101">
        <f>EM111*EN111</f>
        <v>2475</v>
      </c>
      <c r="EN112" s="102"/>
      <c r="EO112" s="12"/>
      <c r="EP112" s="106">
        <f>SUM(ED112:EM112)</f>
        <v>9900</v>
      </c>
      <c r="EQ112" s="107"/>
      <c r="ES112" s="101">
        <f>ES111*ET111</f>
        <v>2400</v>
      </c>
      <c r="ET112" s="102"/>
      <c r="EU112" s="7"/>
      <c r="EV112" s="101">
        <f>EV111*EW111</f>
        <v>2400</v>
      </c>
      <c r="EW112" s="102"/>
      <c r="EX112" s="12"/>
      <c r="EY112" s="101">
        <f>EY111*EZ111</f>
        <v>2400</v>
      </c>
      <c r="EZ112" s="102"/>
      <c r="FA112" s="12"/>
      <c r="FB112" s="101">
        <f>FB111*FC111</f>
        <v>2400</v>
      </c>
      <c r="FC112" s="102"/>
      <c r="FD112" s="12"/>
      <c r="FE112" s="101">
        <f>FE111*FF111</f>
        <v>2400</v>
      </c>
      <c r="FF112" s="102"/>
      <c r="FG112" s="12"/>
      <c r="FH112" s="106">
        <f>SUM(ES112:FE112)</f>
        <v>12000</v>
      </c>
      <c r="FI112" s="107"/>
      <c r="FK112" s="101">
        <f>FK111*FL111</f>
        <v>2250</v>
      </c>
      <c r="FL112" s="102"/>
      <c r="FM112" s="7"/>
      <c r="FN112" s="101">
        <f>FN111*FO111</f>
        <v>2250</v>
      </c>
      <c r="FO112" s="102"/>
      <c r="FP112" s="12"/>
      <c r="FQ112" s="101">
        <f>FQ111*FR111</f>
        <v>2250</v>
      </c>
      <c r="FR112" s="102"/>
      <c r="FS112" s="12"/>
      <c r="FT112" s="101">
        <f>FT111*FU111</f>
        <v>2250</v>
      </c>
      <c r="FU112" s="102"/>
      <c r="FV112" s="12"/>
      <c r="FW112" s="106">
        <f>SUM(FK112:FT112)</f>
        <v>9000</v>
      </c>
      <c r="FX112" s="107"/>
      <c r="FZ112" s="101">
        <f>FZ111*GA111</f>
        <v>2400</v>
      </c>
      <c r="GA112" s="102"/>
      <c r="GB112" s="7"/>
      <c r="GC112" s="101">
        <f>GC111*GD111</f>
        <v>2400</v>
      </c>
      <c r="GD112" s="102"/>
      <c r="GE112" s="12"/>
      <c r="GF112" s="101">
        <f>GF111*GG111</f>
        <v>2400</v>
      </c>
      <c r="GG112" s="102"/>
      <c r="GH112" s="12"/>
      <c r="GI112" s="101">
        <f>GI111*GJ111</f>
        <v>2400</v>
      </c>
      <c r="GJ112" s="102"/>
      <c r="GK112" s="12"/>
      <c r="GL112" s="106">
        <f>SUM(FZ112:GI112)</f>
        <v>9600</v>
      </c>
      <c r="GM112" s="107"/>
      <c r="GO112" s="95">
        <f>T112+AI112+AX112+BM112+CE112+CT112+DI112+EA112+EP112+FH112+FW112+GL112</f>
        <v>128590</v>
      </c>
    </row>
    <row r="113" spans="1:197">
      <c r="T113" s="20"/>
      <c r="U113" s="20"/>
      <c r="AI113" s="20"/>
      <c r="AJ113" s="20"/>
      <c r="AX113" s="20"/>
      <c r="AY113" s="20"/>
      <c r="BM113" s="20"/>
      <c r="BN113" s="20"/>
      <c r="CE113" s="20"/>
      <c r="CF113" s="20"/>
      <c r="CT113" s="20"/>
      <c r="CU113" s="20"/>
      <c r="DI113" s="20"/>
      <c r="DJ113" s="20"/>
      <c r="EA113" s="20"/>
      <c r="EB113" s="20"/>
      <c r="EP113" s="20"/>
      <c r="EQ113" s="20"/>
      <c r="FH113" s="20"/>
      <c r="FI113" s="20"/>
      <c r="FW113" s="20"/>
      <c r="FX113" s="20"/>
      <c r="GL113" s="20"/>
      <c r="GM113" s="20"/>
      <c r="GO113" s="28" t="s">
        <v>0</v>
      </c>
    </row>
    <row r="114" spans="1:197" ht="15.75" thickBot="1">
      <c r="A114" s="1" t="s">
        <v>78</v>
      </c>
      <c r="B114" s="1" t="s">
        <v>63</v>
      </c>
      <c r="C114" s="8">
        <v>40</v>
      </c>
      <c r="E114" s="14">
        <v>34</v>
      </c>
      <c r="F114" s="15">
        <v>50</v>
      </c>
      <c r="G114" s="7"/>
      <c r="H114" s="14">
        <f>E114</f>
        <v>34</v>
      </c>
      <c r="I114" s="15">
        <v>50</v>
      </c>
      <c r="J114" s="7"/>
      <c r="K114" s="14">
        <f>E114</f>
        <v>34</v>
      </c>
      <c r="L114" s="15">
        <v>50</v>
      </c>
      <c r="M114" s="7"/>
      <c r="N114" s="14">
        <f>E114</f>
        <v>34</v>
      </c>
      <c r="O114" s="15">
        <v>50</v>
      </c>
      <c r="P114" s="7"/>
      <c r="Q114" s="14">
        <f>E114</f>
        <v>34</v>
      </c>
      <c r="R114" s="15">
        <v>50</v>
      </c>
      <c r="S114" s="7"/>
      <c r="T114" s="21">
        <f>T115/U114</f>
        <v>34</v>
      </c>
      <c r="U114" s="22">
        <f>F114+I114+L114+O114+R114</f>
        <v>250</v>
      </c>
      <c r="W114" s="14">
        <v>28</v>
      </c>
      <c r="X114" s="15">
        <v>75</v>
      </c>
      <c r="Y114" s="7"/>
      <c r="Z114" s="14">
        <f>W114</f>
        <v>28</v>
      </c>
      <c r="AA114" s="15">
        <v>75</v>
      </c>
      <c r="AB114" s="7"/>
      <c r="AC114" s="14">
        <f>W114</f>
        <v>28</v>
      </c>
      <c r="AD114" s="15">
        <v>75</v>
      </c>
      <c r="AE114" s="7"/>
      <c r="AF114" s="14">
        <f>W114</f>
        <v>28</v>
      </c>
      <c r="AG114" s="15">
        <v>75</v>
      </c>
      <c r="AH114" s="7"/>
      <c r="AI114" s="21">
        <f>AI115/AJ114</f>
        <v>28</v>
      </c>
      <c r="AJ114" s="22">
        <f>X114+AA114+AD114+AG114</f>
        <v>300</v>
      </c>
      <c r="AL114" s="14">
        <v>29</v>
      </c>
      <c r="AM114" s="15">
        <v>75</v>
      </c>
      <c r="AN114" s="7"/>
      <c r="AO114" s="14">
        <f>AL114</f>
        <v>29</v>
      </c>
      <c r="AP114" s="15">
        <v>75</v>
      </c>
      <c r="AQ114" s="7"/>
      <c r="AR114" s="14">
        <f>AL114</f>
        <v>29</v>
      </c>
      <c r="AS114" s="15">
        <v>75</v>
      </c>
      <c r="AT114" s="7"/>
      <c r="AU114" s="14">
        <f>AL114</f>
        <v>29</v>
      </c>
      <c r="AV114" s="15">
        <v>75</v>
      </c>
      <c r="AW114" s="7"/>
      <c r="AX114" s="21">
        <f>AX115/AY114</f>
        <v>29</v>
      </c>
      <c r="AY114" s="22">
        <f>AM114+AP114+AS114+AV114</f>
        <v>300</v>
      </c>
      <c r="BA114" s="14">
        <v>32</v>
      </c>
      <c r="BB114" s="15">
        <v>75</v>
      </c>
      <c r="BC114" s="7"/>
      <c r="BD114" s="14">
        <f>BA114</f>
        <v>32</v>
      </c>
      <c r="BE114" s="15">
        <v>75</v>
      </c>
      <c r="BF114" s="7"/>
      <c r="BG114" s="14">
        <f>BA114</f>
        <v>32</v>
      </c>
      <c r="BH114" s="15">
        <v>75</v>
      </c>
      <c r="BI114" s="7"/>
      <c r="BJ114" s="14">
        <f>BA114</f>
        <v>32</v>
      </c>
      <c r="BK114" s="15">
        <v>75</v>
      </c>
      <c r="BL114" s="7"/>
      <c r="BM114" s="21">
        <f>BM115/BN114</f>
        <v>32</v>
      </c>
      <c r="BN114" s="22">
        <f>BB114+BE114+BH114+BK114</f>
        <v>300</v>
      </c>
      <c r="BP114" s="14">
        <v>37</v>
      </c>
      <c r="BQ114" s="15">
        <v>50</v>
      </c>
      <c r="BR114" s="7"/>
      <c r="BS114" s="14">
        <f>BP114</f>
        <v>37</v>
      </c>
      <c r="BT114" s="15">
        <v>50</v>
      </c>
      <c r="BU114" s="7"/>
      <c r="BV114" s="14">
        <f>BP114</f>
        <v>37</v>
      </c>
      <c r="BW114" s="15">
        <v>50</v>
      </c>
      <c r="BX114" s="7"/>
      <c r="BY114" s="14">
        <f>BP114</f>
        <v>37</v>
      </c>
      <c r="BZ114" s="15">
        <v>50</v>
      </c>
      <c r="CA114" s="7"/>
      <c r="CB114" s="14">
        <f>BP114</f>
        <v>37</v>
      </c>
      <c r="CC114" s="15">
        <v>50</v>
      </c>
      <c r="CD114" s="7"/>
      <c r="CE114" s="21">
        <f>CE115/CF114</f>
        <v>37</v>
      </c>
      <c r="CF114" s="22">
        <f>BQ114+BT114+BW114+BZ114+CC114</f>
        <v>250</v>
      </c>
      <c r="CH114" s="14">
        <v>35</v>
      </c>
      <c r="CI114" s="15">
        <v>0</v>
      </c>
      <c r="CJ114" s="7"/>
      <c r="CK114" s="14">
        <f>CH114</f>
        <v>35</v>
      </c>
      <c r="CL114" s="15">
        <v>0</v>
      </c>
      <c r="CM114" s="7"/>
      <c r="CN114" s="14">
        <f>CH114</f>
        <v>35</v>
      </c>
      <c r="CO114" s="15">
        <v>0</v>
      </c>
      <c r="CP114" s="7"/>
      <c r="CQ114" s="14">
        <f>CH114</f>
        <v>35</v>
      </c>
      <c r="CR114" s="15">
        <v>0</v>
      </c>
      <c r="CS114" s="7"/>
      <c r="CT114" s="21" t="e">
        <f>CT115/CU114</f>
        <v>#DIV/0!</v>
      </c>
      <c r="CU114" s="22">
        <f>CI114+CL114+CO114+CR114</f>
        <v>0</v>
      </c>
      <c r="CW114" s="14">
        <v>35</v>
      </c>
      <c r="CX114" s="15">
        <v>0</v>
      </c>
      <c r="CY114" s="7"/>
      <c r="CZ114" s="14">
        <f>CW114</f>
        <v>35</v>
      </c>
      <c r="DA114" s="15">
        <v>0</v>
      </c>
      <c r="DB114" s="7"/>
      <c r="DC114" s="14">
        <f>CW114</f>
        <v>35</v>
      </c>
      <c r="DD114" s="15">
        <v>0</v>
      </c>
      <c r="DE114" s="7"/>
      <c r="DF114" s="14">
        <f>CW114</f>
        <v>35</v>
      </c>
      <c r="DG114" s="15">
        <v>0</v>
      </c>
      <c r="DH114" s="7"/>
      <c r="DI114" s="21" t="e">
        <f>DI115/DJ114</f>
        <v>#DIV/0!</v>
      </c>
      <c r="DJ114" s="22">
        <f>CX114+DA114+DD114+DG114</f>
        <v>0</v>
      </c>
      <c r="DL114" s="14">
        <v>35</v>
      </c>
      <c r="DM114" s="15">
        <v>50</v>
      </c>
      <c r="DN114" s="7"/>
      <c r="DO114" s="14">
        <f>DL114</f>
        <v>35</v>
      </c>
      <c r="DP114" s="15">
        <v>50</v>
      </c>
      <c r="DQ114" s="7"/>
      <c r="DR114" s="14">
        <f>DL114</f>
        <v>35</v>
      </c>
      <c r="DS114" s="15">
        <v>50</v>
      </c>
      <c r="DT114" s="7"/>
      <c r="DU114" s="14">
        <f>DL114</f>
        <v>35</v>
      </c>
      <c r="DV114" s="15">
        <v>50</v>
      </c>
      <c r="DW114" s="7"/>
      <c r="DX114" s="14">
        <f>DL114</f>
        <v>35</v>
      </c>
      <c r="DY114" s="15">
        <v>50</v>
      </c>
      <c r="DZ114" s="7"/>
      <c r="EA114" s="21">
        <f>EA115/EB114</f>
        <v>35</v>
      </c>
      <c r="EB114" s="22">
        <f>DM114+DP114+DS114+DV114+DY114</f>
        <v>250</v>
      </c>
      <c r="ED114" s="14">
        <v>35</v>
      </c>
      <c r="EE114" s="15">
        <v>50</v>
      </c>
      <c r="EF114" s="7"/>
      <c r="EG114" s="14">
        <f>ED114</f>
        <v>35</v>
      </c>
      <c r="EH114" s="15">
        <v>50</v>
      </c>
      <c r="EI114" s="7"/>
      <c r="EJ114" s="14">
        <f>ED114</f>
        <v>35</v>
      </c>
      <c r="EK114" s="15">
        <v>50</v>
      </c>
      <c r="EL114" s="7"/>
      <c r="EM114" s="14">
        <f>ED114</f>
        <v>35</v>
      </c>
      <c r="EN114" s="15">
        <v>50</v>
      </c>
      <c r="EO114" s="7"/>
      <c r="EP114" s="21">
        <f>EP115/EQ114</f>
        <v>35</v>
      </c>
      <c r="EQ114" s="22">
        <f>EE114+EH114+EK114+EN114</f>
        <v>200</v>
      </c>
      <c r="ES114" s="14">
        <v>34</v>
      </c>
      <c r="ET114" s="15">
        <v>50</v>
      </c>
      <c r="EU114" s="7"/>
      <c r="EV114" s="14">
        <f>ES114</f>
        <v>34</v>
      </c>
      <c r="EW114" s="15">
        <v>50</v>
      </c>
      <c r="EX114" s="7"/>
      <c r="EY114" s="14">
        <f>ES114</f>
        <v>34</v>
      </c>
      <c r="EZ114" s="15">
        <v>50</v>
      </c>
      <c r="FA114" s="7"/>
      <c r="FB114" s="14">
        <f>ES114</f>
        <v>34</v>
      </c>
      <c r="FC114" s="15">
        <v>50</v>
      </c>
      <c r="FD114" s="7"/>
      <c r="FE114" s="14">
        <f>ES114</f>
        <v>34</v>
      </c>
      <c r="FF114" s="15">
        <v>50</v>
      </c>
      <c r="FG114" s="7"/>
      <c r="FH114" s="21">
        <f>FH115/FI114</f>
        <v>34</v>
      </c>
      <c r="FI114" s="22">
        <f>ET114+EW114+EZ114+FC114+FF114</f>
        <v>250</v>
      </c>
      <c r="FK114" s="14">
        <v>34</v>
      </c>
      <c r="FL114" s="15">
        <v>50</v>
      </c>
      <c r="FM114" s="7"/>
      <c r="FN114" s="14">
        <f>FK114</f>
        <v>34</v>
      </c>
      <c r="FO114" s="15">
        <v>50</v>
      </c>
      <c r="FP114" s="7"/>
      <c r="FQ114" s="14">
        <f>FK114</f>
        <v>34</v>
      </c>
      <c r="FR114" s="15">
        <v>50</v>
      </c>
      <c r="FS114" s="7"/>
      <c r="FT114" s="14">
        <f>FK114</f>
        <v>34</v>
      </c>
      <c r="FU114" s="15">
        <v>50</v>
      </c>
      <c r="FV114" s="7"/>
      <c r="FW114" s="21">
        <f>FW115/FX114</f>
        <v>34</v>
      </c>
      <c r="FX114" s="22">
        <f>FL114+FO114+FR114+FU114</f>
        <v>200</v>
      </c>
      <c r="FZ114" s="14">
        <v>34</v>
      </c>
      <c r="GA114" s="15">
        <v>50</v>
      </c>
      <c r="GB114" s="7"/>
      <c r="GC114" s="14">
        <f>FZ114</f>
        <v>34</v>
      </c>
      <c r="GD114" s="15">
        <v>50</v>
      </c>
      <c r="GE114" s="7"/>
      <c r="GF114" s="14">
        <f>FZ114</f>
        <v>34</v>
      </c>
      <c r="GG114" s="15">
        <v>50</v>
      </c>
      <c r="GH114" s="7"/>
      <c r="GI114" s="14">
        <f>FZ114</f>
        <v>34</v>
      </c>
      <c r="GJ114" s="15">
        <v>50</v>
      </c>
      <c r="GK114" s="7"/>
      <c r="GL114" s="21">
        <f>GL115/GM114</f>
        <v>34</v>
      </c>
      <c r="GM114" s="22">
        <f>GA114+GD114+GG114+GJ114</f>
        <v>200</v>
      </c>
      <c r="GO114" s="28"/>
    </row>
    <row r="115" spans="1:197" ht="15.75" thickBot="1">
      <c r="E115" s="101">
        <f>E114*F114</f>
        <v>1700</v>
      </c>
      <c r="F115" s="102"/>
      <c r="G115" s="7"/>
      <c r="H115" s="101">
        <f>H114*I114</f>
        <v>1700</v>
      </c>
      <c r="I115" s="102"/>
      <c r="J115" s="12"/>
      <c r="K115" s="101">
        <f>K114*L114</f>
        <v>1700</v>
      </c>
      <c r="L115" s="102"/>
      <c r="M115" s="12"/>
      <c r="N115" s="101">
        <f>N114*O114</f>
        <v>1700</v>
      </c>
      <c r="O115" s="102"/>
      <c r="P115" s="12"/>
      <c r="Q115" s="101">
        <f>Q114*R114</f>
        <v>1700</v>
      </c>
      <c r="R115" s="102"/>
      <c r="S115" s="12"/>
      <c r="T115" s="106">
        <f>SUM(E115:Q115)</f>
        <v>8500</v>
      </c>
      <c r="U115" s="107"/>
      <c r="W115" s="101">
        <f>W114*X114</f>
        <v>2100</v>
      </c>
      <c r="X115" s="102"/>
      <c r="Y115" s="7"/>
      <c r="Z115" s="101">
        <f>Z114*AA114</f>
        <v>2100</v>
      </c>
      <c r="AA115" s="102"/>
      <c r="AB115" s="12"/>
      <c r="AC115" s="101">
        <f>AC114*AD114</f>
        <v>2100</v>
      </c>
      <c r="AD115" s="102"/>
      <c r="AE115" s="12"/>
      <c r="AF115" s="101">
        <f>AF114*AG114</f>
        <v>2100</v>
      </c>
      <c r="AG115" s="102"/>
      <c r="AH115" s="12"/>
      <c r="AI115" s="106">
        <f>SUM(W115:AF115)</f>
        <v>8400</v>
      </c>
      <c r="AJ115" s="107"/>
      <c r="AL115" s="101">
        <f>AL114*AM114</f>
        <v>2175</v>
      </c>
      <c r="AM115" s="102"/>
      <c r="AN115" s="7"/>
      <c r="AO115" s="101">
        <f>AO114*AP114</f>
        <v>2175</v>
      </c>
      <c r="AP115" s="102"/>
      <c r="AQ115" s="12"/>
      <c r="AR115" s="101">
        <f>AR114*AS114</f>
        <v>2175</v>
      </c>
      <c r="AS115" s="102"/>
      <c r="AT115" s="12"/>
      <c r="AU115" s="101">
        <f>AU114*AV114</f>
        <v>2175</v>
      </c>
      <c r="AV115" s="102"/>
      <c r="AW115" s="12"/>
      <c r="AX115" s="106">
        <f>SUM(AL115:AU115)</f>
        <v>8700</v>
      </c>
      <c r="AY115" s="107"/>
      <c r="BA115" s="101">
        <f>BA114*BB114</f>
        <v>2400</v>
      </c>
      <c r="BB115" s="102"/>
      <c r="BC115" s="7"/>
      <c r="BD115" s="101">
        <f>BD114*BE114</f>
        <v>2400</v>
      </c>
      <c r="BE115" s="102"/>
      <c r="BF115" s="12"/>
      <c r="BG115" s="101">
        <f>BG114*BH114</f>
        <v>2400</v>
      </c>
      <c r="BH115" s="102"/>
      <c r="BI115" s="12"/>
      <c r="BJ115" s="101">
        <f>BJ114*BK114</f>
        <v>2400</v>
      </c>
      <c r="BK115" s="102"/>
      <c r="BL115" s="12"/>
      <c r="BM115" s="106">
        <f>SUM(BA115:BJ115)</f>
        <v>9600</v>
      </c>
      <c r="BN115" s="107"/>
      <c r="BP115" s="101">
        <f>BP114*BQ114</f>
        <v>1850</v>
      </c>
      <c r="BQ115" s="102"/>
      <c r="BR115" s="7"/>
      <c r="BS115" s="101">
        <f>BS114*BT114</f>
        <v>1850</v>
      </c>
      <c r="BT115" s="102"/>
      <c r="BU115" s="12"/>
      <c r="BV115" s="101">
        <f>BV114*BW114</f>
        <v>1850</v>
      </c>
      <c r="BW115" s="102"/>
      <c r="BX115" s="12"/>
      <c r="BY115" s="101">
        <f>BY114*BZ114</f>
        <v>1850</v>
      </c>
      <c r="BZ115" s="102"/>
      <c r="CA115" s="12"/>
      <c r="CB115" s="101">
        <f>CB114*CC114</f>
        <v>1850</v>
      </c>
      <c r="CC115" s="102"/>
      <c r="CD115" s="12"/>
      <c r="CE115" s="106">
        <f>SUM(BP115:CB115)</f>
        <v>9250</v>
      </c>
      <c r="CF115" s="107"/>
      <c r="CH115" s="101">
        <f>CH114*CI114</f>
        <v>0</v>
      </c>
      <c r="CI115" s="102"/>
      <c r="CJ115" s="7"/>
      <c r="CK115" s="101">
        <f>CK114*CL114</f>
        <v>0</v>
      </c>
      <c r="CL115" s="102"/>
      <c r="CM115" s="12"/>
      <c r="CN115" s="101">
        <f>CN114*CO114</f>
        <v>0</v>
      </c>
      <c r="CO115" s="102"/>
      <c r="CP115" s="12"/>
      <c r="CQ115" s="101">
        <f>CQ114*CR114</f>
        <v>0</v>
      </c>
      <c r="CR115" s="102"/>
      <c r="CS115" s="12"/>
      <c r="CT115" s="106">
        <f>SUM(CH115:CQ115)</f>
        <v>0</v>
      </c>
      <c r="CU115" s="107"/>
      <c r="CW115" s="101">
        <f>CW114*CX114</f>
        <v>0</v>
      </c>
      <c r="CX115" s="102"/>
      <c r="CY115" s="7"/>
      <c r="CZ115" s="101">
        <f>CZ114*DA114</f>
        <v>0</v>
      </c>
      <c r="DA115" s="102"/>
      <c r="DB115" s="12"/>
      <c r="DC115" s="101">
        <f>DC114*DD114</f>
        <v>0</v>
      </c>
      <c r="DD115" s="102"/>
      <c r="DE115" s="12"/>
      <c r="DF115" s="101">
        <f>DF114*DG114</f>
        <v>0</v>
      </c>
      <c r="DG115" s="102"/>
      <c r="DH115" s="12"/>
      <c r="DI115" s="106">
        <f>SUM(CW115:DF115)</f>
        <v>0</v>
      </c>
      <c r="DJ115" s="107"/>
      <c r="DL115" s="101">
        <f>DL114*DM114</f>
        <v>1750</v>
      </c>
      <c r="DM115" s="102"/>
      <c r="DN115" s="7"/>
      <c r="DO115" s="101">
        <f>DO114*DP114</f>
        <v>1750</v>
      </c>
      <c r="DP115" s="102"/>
      <c r="DQ115" s="12"/>
      <c r="DR115" s="101">
        <f>DR114*DS114</f>
        <v>1750</v>
      </c>
      <c r="DS115" s="102"/>
      <c r="DT115" s="12"/>
      <c r="DU115" s="101">
        <f>DU114*DV114</f>
        <v>1750</v>
      </c>
      <c r="DV115" s="102"/>
      <c r="DW115" s="12"/>
      <c r="DX115" s="101">
        <f>DX114*DY114</f>
        <v>1750</v>
      </c>
      <c r="DY115" s="102"/>
      <c r="DZ115" s="12"/>
      <c r="EA115" s="106">
        <f>SUM(DL115:DX115)</f>
        <v>8750</v>
      </c>
      <c r="EB115" s="107"/>
      <c r="ED115" s="101">
        <f>ED114*EE114</f>
        <v>1750</v>
      </c>
      <c r="EE115" s="102"/>
      <c r="EF115" s="7"/>
      <c r="EG115" s="101">
        <f>EG114*EH114</f>
        <v>1750</v>
      </c>
      <c r="EH115" s="102"/>
      <c r="EI115" s="12"/>
      <c r="EJ115" s="101">
        <f>EJ114*EK114</f>
        <v>1750</v>
      </c>
      <c r="EK115" s="102"/>
      <c r="EL115" s="12"/>
      <c r="EM115" s="101">
        <f>EM114*EN114</f>
        <v>1750</v>
      </c>
      <c r="EN115" s="102"/>
      <c r="EO115" s="12"/>
      <c r="EP115" s="106">
        <f>SUM(ED115:EM115)</f>
        <v>7000</v>
      </c>
      <c r="EQ115" s="107"/>
      <c r="ES115" s="101">
        <f>ES114*ET114</f>
        <v>1700</v>
      </c>
      <c r="ET115" s="102"/>
      <c r="EU115" s="7"/>
      <c r="EV115" s="101">
        <f>EV114*EW114</f>
        <v>1700</v>
      </c>
      <c r="EW115" s="102"/>
      <c r="EX115" s="12"/>
      <c r="EY115" s="101">
        <f>EY114*EZ114</f>
        <v>1700</v>
      </c>
      <c r="EZ115" s="102"/>
      <c r="FA115" s="12"/>
      <c r="FB115" s="101">
        <f>FB114*FC114</f>
        <v>1700</v>
      </c>
      <c r="FC115" s="102"/>
      <c r="FD115" s="12"/>
      <c r="FE115" s="101">
        <f>FE114*FF114</f>
        <v>1700</v>
      </c>
      <c r="FF115" s="102"/>
      <c r="FG115" s="12"/>
      <c r="FH115" s="106">
        <f>SUM(ES115:FE115)</f>
        <v>8500</v>
      </c>
      <c r="FI115" s="107"/>
      <c r="FK115" s="101">
        <f>FK114*FL114</f>
        <v>1700</v>
      </c>
      <c r="FL115" s="102"/>
      <c r="FM115" s="7"/>
      <c r="FN115" s="101">
        <f>FN114*FO114</f>
        <v>1700</v>
      </c>
      <c r="FO115" s="102"/>
      <c r="FP115" s="12"/>
      <c r="FQ115" s="101">
        <f>FQ114*FR114</f>
        <v>1700</v>
      </c>
      <c r="FR115" s="102"/>
      <c r="FS115" s="12"/>
      <c r="FT115" s="101">
        <f>FT114*FU114</f>
        <v>1700</v>
      </c>
      <c r="FU115" s="102"/>
      <c r="FV115" s="12"/>
      <c r="FW115" s="106">
        <f>SUM(FK115:FT115)</f>
        <v>6800</v>
      </c>
      <c r="FX115" s="107"/>
      <c r="FZ115" s="101">
        <f>FZ114*GA114</f>
        <v>1700</v>
      </c>
      <c r="GA115" s="102"/>
      <c r="GB115" s="7"/>
      <c r="GC115" s="101">
        <f>GC114*GD114</f>
        <v>1700</v>
      </c>
      <c r="GD115" s="102"/>
      <c r="GE115" s="12"/>
      <c r="GF115" s="101">
        <f>GF114*GG114</f>
        <v>1700</v>
      </c>
      <c r="GG115" s="102"/>
      <c r="GH115" s="12"/>
      <c r="GI115" s="101">
        <f>GI114*GJ114</f>
        <v>1700</v>
      </c>
      <c r="GJ115" s="102"/>
      <c r="GK115" s="12"/>
      <c r="GL115" s="106">
        <f>SUM(FZ115:GI115)</f>
        <v>6800</v>
      </c>
      <c r="GM115" s="107"/>
      <c r="GO115" s="95">
        <f>T115+AI115+AX115+BM115+CE115+CT115+DI115+EA115+EP115+FH115+FW115+GL115</f>
        <v>82300</v>
      </c>
    </row>
    <row r="116" spans="1:197">
      <c r="E116" s="11"/>
      <c r="F116" s="11"/>
      <c r="G116" s="6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23"/>
      <c r="U116" s="23"/>
      <c r="W116" s="11"/>
      <c r="X116" s="11"/>
      <c r="Y116" s="6"/>
      <c r="Z116" s="11"/>
      <c r="AA116" s="11"/>
      <c r="AB116" s="11"/>
      <c r="AC116" s="11"/>
      <c r="AD116" s="11"/>
      <c r="AE116" s="11"/>
      <c r="AF116" s="11"/>
      <c r="AG116" s="11"/>
      <c r="AH116" s="11"/>
      <c r="AI116" s="23"/>
      <c r="AJ116" s="23"/>
      <c r="AL116" s="11"/>
      <c r="AM116" s="11"/>
      <c r="AN116" s="6"/>
      <c r="AO116" s="11"/>
      <c r="AP116" s="11"/>
      <c r="AQ116" s="11"/>
      <c r="AR116" s="11"/>
      <c r="AS116" s="11"/>
      <c r="AT116" s="11"/>
      <c r="AU116" s="11"/>
      <c r="AV116" s="11"/>
      <c r="AW116" s="11"/>
      <c r="AX116" s="23"/>
      <c r="AY116" s="23"/>
      <c r="BA116" s="11"/>
      <c r="BB116" s="11"/>
      <c r="BC116" s="6"/>
      <c r="BD116" s="11"/>
      <c r="BE116" s="11"/>
      <c r="BF116" s="11"/>
      <c r="BG116" s="11"/>
      <c r="BH116" s="11"/>
      <c r="BI116" s="11"/>
      <c r="BJ116" s="11"/>
      <c r="BK116" s="11"/>
      <c r="BL116" s="11"/>
      <c r="BM116" s="23"/>
      <c r="BN116" s="23"/>
      <c r="BP116" s="11"/>
      <c r="BQ116" s="11"/>
      <c r="BR116" s="6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23"/>
      <c r="CF116" s="23"/>
      <c r="CH116" s="11"/>
      <c r="CI116" s="11"/>
      <c r="CJ116" s="6"/>
      <c r="CK116" s="11"/>
      <c r="CL116" s="11"/>
      <c r="CM116" s="11"/>
      <c r="CN116" s="11"/>
      <c r="CO116" s="11"/>
      <c r="CP116" s="11"/>
      <c r="CQ116" s="11"/>
      <c r="CR116" s="11"/>
      <c r="CS116" s="11"/>
      <c r="CT116" s="23"/>
      <c r="CU116" s="23"/>
      <c r="CW116" s="11"/>
      <c r="CX116" s="11"/>
      <c r="CY116" s="6"/>
      <c r="CZ116" s="11"/>
      <c r="DA116" s="11"/>
      <c r="DB116" s="11"/>
      <c r="DC116" s="11"/>
      <c r="DD116" s="11"/>
      <c r="DE116" s="11"/>
      <c r="DF116" s="11"/>
      <c r="DG116" s="11"/>
      <c r="DH116" s="11"/>
      <c r="DI116" s="23"/>
      <c r="DJ116" s="23"/>
      <c r="DL116" s="11"/>
      <c r="DM116" s="11"/>
      <c r="DN116" s="6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23"/>
      <c r="EB116" s="23"/>
      <c r="ED116" s="11"/>
      <c r="EE116" s="11"/>
      <c r="EF116" s="6"/>
      <c r="EG116" s="11"/>
      <c r="EH116" s="11"/>
      <c r="EI116" s="11"/>
      <c r="EJ116" s="11"/>
      <c r="EK116" s="11"/>
      <c r="EL116" s="11"/>
      <c r="EM116" s="11"/>
      <c r="EN116" s="11"/>
      <c r="EO116" s="11"/>
      <c r="EP116" s="23"/>
      <c r="EQ116" s="23"/>
      <c r="ES116" s="11"/>
      <c r="ET116" s="11"/>
      <c r="EU116" s="6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23"/>
      <c r="FI116" s="23"/>
      <c r="FK116" s="11"/>
      <c r="FL116" s="11"/>
      <c r="FM116" s="6"/>
      <c r="FN116" s="11"/>
      <c r="FO116" s="11"/>
      <c r="FP116" s="11"/>
      <c r="FQ116" s="11"/>
      <c r="FR116" s="11"/>
      <c r="FS116" s="11"/>
      <c r="FT116" s="11"/>
      <c r="FU116" s="11"/>
      <c r="FV116" s="11"/>
      <c r="FW116" s="23"/>
      <c r="FX116" s="23"/>
      <c r="FZ116" s="11"/>
      <c r="GA116" s="11"/>
      <c r="GB116" s="6"/>
      <c r="GC116" s="11"/>
      <c r="GD116" s="11"/>
      <c r="GE116" s="11"/>
      <c r="GF116" s="11"/>
      <c r="GG116" s="11"/>
      <c r="GH116" s="11"/>
      <c r="GI116" s="11"/>
      <c r="GJ116" s="11"/>
      <c r="GK116" s="11"/>
      <c r="GL116" s="23"/>
      <c r="GM116" s="23"/>
      <c r="GO116" s="28" t="s">
        <v>0</v>
      </c>
    </row>
    <row r="117" spans="1:197" ht="15.75" thickBot="1">
      <c r="A117" s="1" t="s">
        <v>79</v>
      </c>
      <c r="B117" s="1" t="s">
        <v>39</v>
      </c>
      <c r="C117" s="8">
        <v>25</v>
      </c>
      <c r="E117" s="14">
        <v>33</v>
      </c>
      <c r="F117" s="15">
        <v>50</v>
      </c>
      <c r="G117" s="7"/>
      <c r="H117" s="14">
        <f>E117</f>
        <v>33</v>
      </c>
      <c r="I117" s="15">
        <v>50</v>
      </c>
      <c r="J117" s="7"/>
      <c r="K117" s="14">
        <f>E117</f>
        <v>33</v>
      </c>
      <c r="L117" s="15">
        <v>50</v>
      </c>
      <c r="M117" s="7"/>
      <c r="N117" s="14">
        <f>E117</f>
        <v>33</v>
      </c>
      <c r="O117" s="15">
        <v>50</v>
      </c>
      <c r="P117" s="7"/>
      <c r="Q117" s="14">
        <f>E117</f>
        <v>33</v>
      </c>
      <c r="R117" s="15">
        <v>50</v>
      </c>
      <c r="S117" s="7"/>
      <c r="T117" s="21">
        <f>T118/U117</f>
        <v>33</v>
      </c>
      <c r="U117" s="22">
        <f>F117+I117+L117+O117+R117</f>
        <v>250</v>
      </c>
      <c r="W117" s="14">
        <v>33</v>
      </c>
      <c r="X117" s="15">
        <v>50</v>
      </c>
      <c r="Y117" s="7"/>
      <c r="Z117" s="14">
        <f>W117</f>
        <v>33</v>
      </c>
      <c r="AA117" s="15">
        <v>50</v>
      </c>
      <c r="AB117" s="7"/>
      <c r="AC117" s="14">
        <f>W117</f>
        <v>33</v>
      </c>
      <c r="AD117" s="15">
        <v>50</v>
      </c>
      <c r="AE117" s="7"/>
      <c r="AF117" s="14">
        <f>W117</f>
        <v>33</v>
      </c>
      <c r="AG117" s="15">
        <v>50</v>
      </c>
      <c r="AH117" s="7"/>
      <c r="AI117" s="21">
        <f>AI118/AJ117</f>
        <v>33</v>
      </c>
      <c r="AJ117" s="22">
        <f>X117+AA117+AD117+AG117</f>
        <v>200</v>
      </c>
      <c r="AL117" s="14">
        <v>32</v>
      </c>
      <c r="AM117" s="15">
        <v>50</v>
      </c>
      <c r="AN117" s="7"/>
      <c r="AO117" s="14">
        <f>AL117</f>
        <v>32</v>
      </c>
      <c r="AP117" s="15">
        <v>50</v>
      </c>
      <c r="AQ117" s="7"/>
      <c r="AR117" s="14">
        <f>AL117</f>
        <v>32</v>
      </c>
      <c r="AS117" s="15">
        <v>50</v>
      </c>
      <c r="AT117" s="7"/>
      <c r="AU117" s="14">
        <f>AL117</f>
        <v>32</v>
      </c>
      <c r="AV117" s="15">
        <v>50</v>
      </c>
      <c r="AW117" s="7"/>
      <c r="AX117" s="21">
        <f>AX118/AY117</f>
        <v>32</v>
      </c>
      <c r="AY117" s="22">
        <f>AM117+AP117+AS117+AV117</f>
        <v>200</v>
      </c>
      <c r="BA117" s="14">
        <v>35</v>
      </c>
      <c r="BB117" s="15">
        <v>50</v>
      </c>
      <c r="BC117" s="7"/>
      <c r="BD117" s="14">
        <f>BA117</f>
        <v>35</v>
      </c>
      <c r="BE117" s="15">
        <v>50</v>
      </c>
      <c r="BF117" s="7"/>
      <c r="BG117" s="14">
        <f>BA117</f>
        <v>35</v>
      </c>
      <c r="BH117" s="15">
        <v>50</v>
      </c>
      <c r="BI117" s="7"/>
      <c r="BJ117" s="14">
        <f>BA117</f>
        <v>35</v>
      </c>
      <c r="BK117" s="15">
        <v>50</v>
      </c>
      <c r="BL117" s="7"/>
      <c r="BM117" s="21">
        <f>BM118/BN117</f>
        <v>35</v>
      </c>
      <c r="BN117" s="22">
        <f>BB117+BE117+BH117+BK117</f>
        <v>200</v>
      </c>
      <c r="BP117" s="14">
        <v>35</v>
      </c>
      <c r="BQ117" s="15">
        <v>50</v>
      </c>
      <c r="BR117" s="7"/>
      <c r="BS117" s="14">
        <f>BP117</f>
        <v>35</v>
      </c>
      <c r="BT117" s="15">
        <v>50</v>
      </c>
      <c r="BU117" s="7"/>
      <c r="BV117" s="14">
        <f>BP117</f>
        <v>35</v>
      </c>
      <c r="BW117" s="15">
        <v>50</v>
      </c>
      <c r="BX117" s="7"/>
      <c r="BY117" s="14">
        <f>BP117</f>
        <v>35</v>
      </c>
      <c r="BZ117" s="15">
        <v>50</v>
      </c>
      <c r="CA117" s="7"/>
      <c r="CB117" s="14">
        <f>BP117</f>
        <v>35</v>
      </c>
      <c r="CC117" s="15">
        <v>50</v>
      </c>
      <c r="CD117" s="7"/>
      <c r="CE117" s="21">
        <f>CE118/CF117</f>
        <v>35</v>
      </c>
      <c r="CF117" s="22">
        <f>BQ117+BT117+BW117+BZ117+CC117</f>
        <v>250</v>
      </c>
      <c r="CH117" s="14">
        <v>33</v>
      </c>
      <c r="CI117" s="15">
        <v>50</v>
      </c>
      <c r="CJ117" s="7"/>
      <c r="CK117" s="14">
        <f>CH117</f>
        <v>33</v>
      </c>
      <c r="CL117" s="15">
        <v>50</v>
      </c>
      <c r="CM117" s="7"/>
      <c r="CN117" s="14">
        <f>CH117</f>
        <v>33</v>
      </c>
      <c r="CO117" s="15">
        <v>50</v>
      </c>
      <c r="CP117" s="7"/>
      <c r="CQ117" s="14">
        <f>CH117</f>
        <v>33</v>
      </c>
      <c r="CR117" s="15">
        <v>50</v>
      </c>
      <c r="CS117" s="7"/>
      <c r="CT117" s="21">
        <f>CT118/CU117</f>
        <v>33</v>
      </c>
      <c r="CU117" s="22">
        <f>CI117+CL117+CO117+CR117</f>
        <v>200</v>
      </c>
      <c r="CW117" s="14">
        <v>33</v>
      </c>
      <c r="CX117" s="15">
        <v>50</v>
      </c>
      <c r="CY117" s="7"/>
      <c r="CZ117" s="14">
        <f>CW117</f>
        <v>33</v>
      </c>
      <c r="DA117" s="15">
        <v>50</v>
      </c>
      <c r="DB117" s="7"/>
      <c r="DC117" s="14">
        <f>CW117</f>
        <v>33</v>
      </c>
      <c r="DD117" s="15">
        <v>50</v>
      </c>
      <c r="DE117" s="7"/>
      <c r="DF117" s="14">
        <f>CW117</f>
        <v>33</v>
      </c>
      <c r="DG117" s="15">
        <v>50</v>
      </c>
      <c r="DH117" s="7"/>
      <c r="DI117" s="21">
        <f>DI118/DJ117</f>
        <v>33</v>
      </c>
      <c r="DJ117" s="22">
        <f>CX117+DA117+DD117+DG117</f>
        <v>200</v>
      </c>
      <c r="DL117" s="14">
        <v>33</v>
      </c>
      <c r="DM117" s="15">
        <v>50</v>
      </c>
      <c r="DN117" s="7"/>
      <c r="DO117" s="14">
        <f>DL117</f>
        <v>33</v>
      </c>
      <c r="DP117" s="15">
        <v>50</v>
      </c>
      <c r="DQ117" s="7"/>
      <c r="DR117" s="14">
        <f>DL117</f>
        <v>33</v>
      </c>
      <c r="DS117" s="15">
        <v>50</v>
      </c>
      <c r="DT117" s="7"/>
      <c r="DU117" s="14">
        <f>DL117</f>
        <v>33</v>
      </c>
      <c r="DV117" s="15">
        <v>50</v>
      </c>
      <c r="DW117" s="7"/>
      <c r="DX117" s="14">
        <f>DL117</f>
        <v>33</v>
      </c>
      <c r="DY117" s="15">
        <v>50</v>
      </c>
      <c r="DZ117" s="7"/>
      <c r="EA117" s="21">
        <f>EA118/EB117</f>
        <v>33</v>
      </c>
      <c r="EB117" s="22">
        <f>DM117+DP117+DS117+DV117+DY117</f>
        <v>250</v>
      </c>
      <c r="ED117" s="14">
        <v>34</v>
      </c>
      <c r="EE117" s="15">
        <v>50</v>
      </c>
      <c r="EF117" s="7"/>
      <c r="EG117" s="14">
        <f>ED117</f>
        <v>34</v>
      </c>
      <c r="EH117" s="15">
        <v>50</v>
      </c>
      <c r="EI117" s="7"/>
      <c r="EJ117" s="14">
        <f>ED117</f>
        <v>34</v>
      </c>
      <c r="EK117" s="15">
        <v>50</v>
      </c>
      <c r="EL117" s="7"/>
      <c r="EM117" s="14">
        <f>ED117</f>
        <v>34</v>
      </c>
      <c r="EN117" s="15">
        <v>50</v>
      </c>
      <c r="EO117" s="7"/>
      <c r="EP117" s="21">
        <f>EP118/EQ117</f>
        <v>34</v>
      </c>
      <c r="EQ117" s="22">
        <f>EE117+EH117+EK117+EN117</f>
        <v>200</v>
      </c>
      <c r="ES117" s="14">
        <v>33</v>
      </c>
      <c r="ET117" s="15">
        <v>50</v>
      </c>
      <c r="EU117" s="7"/>
      <c r="EV117" s="14">
        <f>ES117</f>
        <v>33</v>
      </c>
      <c r="EW117" s="15">
        <v>50</v>
      </c>
      <c r="EX117" s="7"/>
      <c r="EY117" s="14">
        <f>ES117</f>
        <v>33</v>
      </c>
      <c r="EZ117" s="15">
        <v>50</v>
      </c>
      <c r="FA117" s="7"/>
      <c r="FB117" s="14">
        <f>ES117</f>
        <v>33</v>
      </c>
      <c r="FC117" s="15">
        <v>50</v>
      </c>
      <c r="FD117" s="7"/>
      <c r="FE117" s="14">
        <f>ES117</f>
        <v>33</v>
      </c>
      <c r="FF117" s="15">
        <v>50</v>
      </c>
      <c r="FG117" s="7"/>
      <c r="FH117" s="21">
        <f>FH118/FI117</f>
        <v>33</v>
      </c>
      <c r="FI117" s="22">
        <f>ET117+EW117+EZ117+FC117+FF117</f>
        <v>250</v>
      </c>
      <c r="FK117" s="14">
        <v>31</v>
      </c>
      <c r="FL117" s="15">
        <v>50</v>
      </c>
      <c r="FM117" s="7"/>
      <c r="FN117" s="14">
        <f>FK117</f>
        <v>31</v>
      </c>
      <c r="FO117" s="15">
        <v>50</v>
      </c>
      <c r="FP117" s="7"/>
      <c r="FQ117" s="14">
        <f>FK117</f>
        <v>31</v>
      </c>
      <c r="FR117" s="15">
        <v>50</v>
      </c>
      <c r="FS117" s="7"/>
      <c r="FT117" s="14">
        <f>FK117</f>
        <v>31</v>
      </c>
      <c r="FU117" s="15">
        <v>50</v>
      </c>
      <c r="FV117" s="7"/>
      <c r="FW117" s="21">
        <f>FW118/FX117</f>
        <v>31</v>
      </c>
      <c r="FX117" s="22">
        <f>FL117+FO117+FR117+FU117</f>
        <v>200</v>
      </c>
      <c r="FZ117" s="14">
        <v>34</v>
      </c>
      <c r="GA117" s="15">
        <v>50</v>
      </c>
      <c r="GB117" s="7"/>
      <c r="GC117" s="14">
        <f>FZ117</f>
        <v>34</v>
      </c>
      <c r="GD117" s="15">
        <v>50</v>
      </c>
      <c r="GE117" s="7"/>
      <c r="GF117" s="14">
        <f>FZ117</f>
        <v>34</v>
      </c>
      <c r="GG117" s="15">
        <v>50</v>
      </c>
      <c r="GH117" s="7"/>
      <c r="GI117" s="14">
        <f>FZ117</f>
        <v>34</v>
      </c>
      <c r="GJ117" s="15">
        <v>50</v>
      </c>
      <c r="GK117" s="7"/>
      <c r="GL117" s="21">
        <f>GL118/GM117</f>
        <v>34</v>
      </c>
      <c r="GM117" s="22">
        <f>GA117+GD117+GG117+GJ117</f>
        <v>200</v>
      </c>
      <c r="GO117" s="28"/>
    </row>
    <row r="118" spans="1:197" ht="15.75" thickBot="1">
      <c r="E118" s="101">
        <f>E117*F117</f>
        <v>1650</v>
      </c>
      <c r="F118" s="102"/>
      <c r="G118" s="7"/>
      <c r="H118" s="101">
        <f>H117*I117</f>
        <v>1650</v>
      </c>
      <c r="I118" s="102"/>
      <c r="J118" s="12"/>
      <c r="K118" s="101">
        <f>K117*L117</f>
        <v>1650</v>
      </c>
      <c r="L118" s="102"/>
      <c r="M118" s="12"/>
      <c r="N118" s="101">
        <f>N117*O117</f>
        <v>1650</v>
      </c>
      <c r="O118" s="102"/>
      <c r="P118" s="12"/>
      <c r="Q118" s="101">
        <f>Q117*R117</f>
        <v>1650</v>
      </c>
      <c r="R118" s="102"/>
      <c r="S118" s="12"/>
      <c r="T118" s="106">
        <f>SUM(E118:Q118)</f>
        <v>8250</v>
      </c>
      <c r="U118" s="107"/>
      <c r="W118" s="101">
        <f>W117*X117</f>
        <v>1650</v>
      </c>
      <c r="X118" s="102"/>
      <c r="Y118" s="7"/>
      <c r="Z118" s="101">
        <f>Z117*AA117</f>
        <v>1650</v>
      </c>
      <c r="AA118" s="102"/>
      <c r="AB118" s="12"/>
      <c r="AC118" s="101">
        <f>AC117*AD117</f>
        <v>1650</v>
      </c>
      <c r="AD118" s="102"/>
      <c r="AE118" s="12"/>
      <c r="AF118" s="101">
        <f>AF117*AG117</f>
        <v>1650</v>
      </c>
      <c r="AG118" s="102"/>
      <c r="AH118" s="12"/>
      <c r="AI118" s="106">
        <f>SUM(W118:AF118)</f>
        <v>6600</v>
      </c>
      <c r="AJ118" s="107"/>
      <c r="AL118" s="101">
        <f>AL117*AM117</f>
        <v>1600</v>
      </c>
      <c r="AM118" s="102"/>
      <c r="AN118" s="7"/>
      <c r="AO118" s="101">
        <f>AO117*AP117</f>
        <v>1600</v>
      </c>
      <c r="AP118" s="102"/>
      <c r="AQ118" s="12"/>
      <c r="AR118" s="101">
        <f>AR117*AS117</f>
        <v>1600</v>
      </c>
      <c r="AS118" s="102"/>
      <c r="AT118" s="12"/>
      <c r="AU118" s="101">
        <f>AU117*AV117</f>
        <v>1600</v>
      </c>
      <c r="AV118" s="102"/>
      <c r="AW118" s="12"/>
      <c r="AX118" s="106">
        <f>SUM(AL118:AU118)</f>
        <v>6400</v>
      </c>
      <c r="AY118" s="107"/>
      <c r="BA118" s="101">
        <f>BA117*BB117</f>
        <v>1750</v>
      </c>
      <c r="BB118" s="102"/>
      <c r="BC118" s="7"/>
      <c r="BD118" s="101">
        <f>BD117*BE117</f>
        <v>1750</v>
      </c>
      <c r="BE118" s="102"/>
      <c r="BF118" s="12"/>
      <c r="BG118" s="101">
        <f>BG117*BH117</f>
        <v>1750</v>
      </c>
      <c r="BH118" s="102"/>
      <c r="BI118" s="12"/>
      <c r="BJ118" s="101">
        <f>BJ117*BK117</f>
        <v>1750</v>
      </c>
      <c r="BK118" s="102"/>
      <c r="BL118" s="12"/>
      <c r="BM118" s="106">
        <f>SUM(BA118:BJ118)</f>
        <v>7000</v>
      </c>
      <c r="BN118" s="107"/>
      <c r="BP118" s="101">
        <f>BP117*BQ117</f>
        <v>1750</v>
      </c>
      <c r="BQ118" s="102"/>
      <c r="BR118" s="7"/>
      <c r="BS118" s="101">
        <f>BS117*BT117</f>
        <v>1750</v>
      </c>
      <c r="BT118" s="102"/>
      <c r="BU118" s="12"/>
      <c r="BV118" s="101">
        <f>BV117*BW117</f>
        <v>1750</v>
      </c>
      <c r="BW118" s="102"/>
      <c r="BX118" s="12"/>
      <c r="BY118" s="101">
        <f>BY117*BZ117</f>
        <v>1750</v>
      </c>
      <c r="BZ118" s="102"/>
      <c r="CA118" s="12"/>
      <c r="CB118" s="101">
        <f>CB117*CC117</f>
        <v>1750</v>
      </c>
      <c r="CC118" s="102"/>
      <c r="CD118" s="12"/>
      <c r="CE118" s="106">
        <f>SUM(BP118:CB118)</f>
        <v>8750</v>
      </c>
      <c r="CF118" s="107"/>
      <c r="CH118" s="101">
        <f>CH117*CI117</f>
        <v>1650</v>
      </c>
      <c r="CI118" s="102"/>
      <c r="CJ118" s="7"/>
      <c r="CK118" s="101">
        <f>CK117*CL117</f>
        <v>1650</v>
      </c>
      <c r="CL118" s="102"/>
      <c r="CM118" s="12"/>
      <c r="CN118" s="101">
        <f>CN117*CO117</f>
        <v>1650</v>
      </c>
      <c r="CO118" s="102"/>
      <c r="CP118" s="12"/>
      <c r="CQ118" s="101">
        <f>CQ117*CR117</f>
        <v>1650</v>
      </c>
      <c r="CR118" s="102"/>
      <c r="CS118" s="12"/>
      <c r="CT118" s="106">
        <f>SUM(CH118:CQ118)</f>
        <v>6600</v>
      </c>
      <c r="CU118" s="107"/>
      <c r="CW118" s="101">
        <f>CW117*CX117</f>
        <v>1650</v>
      </c>
      <c r="CX118" s="102"/>
      <c r="CY118" s="7"/>
      <c r="CZ118" s="101">
        <f>CZ117*DA117</f>
        <v>1650</v>
      </c>
      <c r="DA118" s="102"/>
      <c r="DB118" s="12"/>
      <c r="DC118" s="101">
        <f>DC117*DD117</f>
        <v>1650</v>
      </c>
      <c r="DD118" s="102"/>
      <c r="DE118" s="12"/>
      <c r="DF118" s="101">
        <f>DF117*DG117</f>
        <v>1650</v>
      </c>
      <c r="DG118" s="102"/>
      <c r="DH118" s="12"/>
      <c r="DI118" s="106">
        <f>SUM(CW118:DF118)</f>
        <v>6600</v>
      </c>
      <c r="DJ118" s="107"/>
      <c r="DL118" s="101">
        <f>DL117*DM117</f>
        <v>1650</v>
      </c>
      <c r="DM118" s="102"/>
      <c r="DN118" s="7"/>
      <c r="DO118" s="101">
        <f>DO117*DP117</f>
        <v>1650</v>
      </c>
      <c r="DP118" s="102"/>
      <c r="DQ118" s="12"/>
      <c r="DR118" s="101">
        <f>DR117*DS117</f>
        <v>1650</v>
      </c>
      <c r="DS118" s="102"/>
      <c r="DT118" s="12"/>
      <c r="DU118" s="101">
        <f>DU117*DV117</f>
        <v>1650</v>
      </c>
      <c r="DV118" s="102"/>
      <c r="DW118" s="12"/>
      <c r="DX118" s="101">
        <f>DX117*DY117</f>
        <v>1650</v>
      </c>
      <c r="DY118" s="102"/>
      <c r="DZ118" s="12"/>
      <c r="EA118" s="106">
        <f>SUM(DL118:DX118)</f>
        <v>8250</v>
      </c>
      <c r="EB118" s="107"/>
      <c r="ED118" s="101">
        <f>ED117*EE117</f>
        <v>1700</v>
      </c>
      <c r="EE118" s="102"/>
      <c r="EF118" s="7"/>
      <c r="EG118" s="101">
        <f>EG117*EH117</f>
        <v>1700</v>
      </c>
      <c r="EH118" s="102"/>
      <c r="EI118" s="12"/>
      <c r="EJ118" s="101">
        <f>EJ117*EK117</f>
        <v>1700</v>
      </c>
      <c r="EK118" s="102"/>
      <c r="EL118" s="12"/>
      <c r="EM118" s="101">
        <f>EM117*EN117</f>
        <v>1700</v>
      </c>
      <c r="EN118" s="102"/>
      <c r="EO118" s="12"/>
      <c r="EP118" s="106">
        <f>SUM(ED118:EM118)</f>
        <v>6800</v>
      </c>
      <c r="EQ118" s="107"/>
      <c r="ES118" s="101">
        <f>ES117*ET117</f>
        <v>1650</v>
      </c>
      <c r="ET118" s="102"/>
      <c r="EU118" s="7"/>
      <c r="EV118" s="101">
        <f>EV117*EW117</f>
        <v>1650</v>
      </c>
      <c r="EW118" s="102"/>
      <c r="EX118" s="12"/>
      <c r="EY118" s="101">
        <f>EY117*EZ117</f>
        <v>1650</v>
      </c>
      <c r="EZ118" s="102"/>
      <c r="FA118" s="12"/>
      <c r="FB118" s="101">
        <f>FB117*FC117</f>
        <v>1650</v>
      </c>
      <c r="FC118" s="102"/>
      <c r="FD118" s="12"/>
      <c r="FE118" s="101">
        <f>FE117*FF117</f>
        <v>1650</v>
      </c>
      <c r="FF118" s="102"/>
      <c r="FG118" s="12"/>
      <c r="FH118" s="106">
        <f>SUM(ES118:FE118)</f>
        <v>8250</v>
      </c>
      <c r="FI118" s="107"/>
      <c r="FK118" s="101">
        <f>FK117*FL117</f>
        <v>1550</v>
      </c>
      <c r="FL118" s="102"/>
      <c r="FM118" s="7"/>
      <c r="FN118" s="101">
        <f>FN117*FO117</f>
        <v>1550</v>
      </c>
      <c r="FO118" s="102"/>
      <c r="FP118" s="12"/>
      <c r="FQ118" s="101">
        <f>FQ117*FR117</f>
        <v>1550</v>
      </c>
      <c r="FR118" s="102"/>
      <c r="FS118" s="12"/>
      <c r="FT118" s="101">
        <f>FT117*FU117</f>
        <v>1550</v>
      </c>
      <c r="FU118" s="102"/>
      <c r="FV118" s="12"/>
      <c r="FW118" s="106">
        <f>SUM(FK118:FT118)</f>
        <v>6200</v>
      </c>
      <c r="FX118" s="107"/>
      <c r="FZ118" s="101">
        <f>FZ117*GA117</f>
        <v>1700</v>
      </c>
      <c r="GA118" s="102"/>
      <c r="GB118" s="7"/>
      <c r="GC118" s="101">
        <f>GC117*GD117</f>
        <v>1700</v>
      </c>
      <c r="GD118" s="102"/>
      <c r="GE118" s="12"/>
      <c r="GF118" s="101">
        <f>GF117*GG117</f>
        <v>1700</v>
      </c>
      <c r="GG118" s="102"/>
      <c r="GH118" s="12"/>
      <c r="GI118" s="101">
        <f>GI117*GJ117</f>
        <v>1700</v>
      </c>
      <c r="GJ118" s="102"/>
      <c r="GK118" s="12"/>
      <c r="GL118" s="106">
        <f>SUM(FZ118:GI118)</f>
        <v>6800</v>
      </c>
      <c r="GM118" s="107"/>
      <c r="GO118" s="95">
        <f>T118+AI118+AX118+BM118+CE118+CT118+DI118+EA118+EP118+FH118+FW118+GL118</f>
        <v>86500</v>
      </c>
    </row>
    <row r="119" spans="1:197">
      <c r="E119" s="11"/>
      <c r="F119" s="11"/>
      <c r="G119" s="6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0"/>
      <c r="U119" s="110"/>
      <c r="W119" s="11"/>
      <c r="X119" s="11"/>
      <c r="Y119" s="6"/>
      <c r="Z119" s="11"/>
      <c r="AA119" s="11"/>
      <c r="AB119" s="11"/>
      <c r="AC119" s="11"/>
      <c r="AD119" s="11"/>
      <c r="AE119" s="11"/>
      <c r="AF119" s="11"/>
      <c r="AG119" s="11"/>
      <c r="AH119" s="11"/>
      <c r="AI119" s="115"/>
      <c r="AJ119" s="115"/>
      <c r="AL119" s="11"/>
      <c r="AM119" s="11"/>
      <c r="AN119" s="6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5"/>
      <c r="AY119" s="115"/>
      <c r="BA119" s="11"/>
      <c r="BB119" s="11"/>
      <c r="BC119" s="6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5"/>
      <c r="BN119" s="115"/>
      <c r="BP119" s="11"/>
      <c r="BQ119" s="11"/>
      <c r="BR119" s="6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0"/>
      <c r="CF119" s="110"/>
      <c r="CH119" s="11"/>
      <c r="CI119" s="11"/>
      <c r="CJ119" s="6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5"/>
      <c r="CU119" s="115"/>
      <c r="CW119" s="11"/>
      <c r="CX119" s="11"/>
      <c r="CY119" s="6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5"/>
      <c r="DJ119" s="115"/>
      <c r="DL119" s="11"/>
      <c r="DM119" s="11"/>
      <c r="DN119" s="6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0"/>
      <c r="EB119" s="110"/>
      <c r="ED119" s="11"/>
      <c r="EE119" s="11"/>
      <c r="EF119" s="6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5"/>
      <c r="EQ119" s="115"/>
      <c r="ES119" s="11"/>
      <c r="ET119" s="11"/>
      <c r="EU119" s="6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0"/>
      <c r="FI119" s="110"/>
      <c r="FK119" s="11"/>
      <c r="FL119" s="11"/>
      <c r="FM119" s="6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5"/>
      <c r="FX119" s="115"/>
      <c r="FZ119" s="11"/>
      <c r="GA119" s="11"/>
      <c r="GB119" s="6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5"/>
      <c r="GM119" s="115"/>
      <c r="GO119" s="28" t="s">
        <v>0</v>
      </c>
    </row>
    <row r="120" spans="1:197" ht="15.75" thickBot="1">
      <c r="A120" s="1" t="s">
        <v>80</v>
      </c>
      <c r="B120" s="1" t="s">
        <v>81</v>
      </c>
      <c r="C120" s="8">
        <v>35</v>
      </c>
      <c r="E120" s="14">
        <v>35</v>
      </c>
      <c r="F120" s="15">
        <v>75</v>
      </c>
      <c r="G120" s="7"/>
      <c r="H120" s="14">
        <f>E120</f>
        <v>35</v>
      </c>
      <c r="I120" s="15">
        <v>75</v>
      </c>
      <c r="J120" s="7"/>
      <c r="K120" s="14">
        <f>E120</f>
        <v>35</v>
      </c>
      <c r="L120" s="15">
        <v>75</v>
      </c>
      <c r="M120" s="7"/>
      <c r="N120" s="14">
        <f>E120</f>
        <v>35</v>
      </c>
      <c r="O120" s="15">
        <v>75</v>
      </c>
      <c r="P120" s="7"/>
      <c r="Q120" s="14">
        <f>E120</f>
        <v>35</v>
      </c>
      <c r="R120" s="15">
        <v>75</v>
      </c>
      <c r="S120" s="7"/>
      <c r="T120" s="21">
        <f>T121/U120</f>
        <v>35</v>
      </c>
      <c r="U120" s="22">
        <f>F120+I120+L120+O120+R120</f>
        <v>375</v>
      </c>
      <c r="W120" s="14">
        <v>38</v>
      </c>
      <c r="X120" s="15">
        <v>75</v>
      </c>
      <c r="Y120" s="7"/>
      <c r="Z120" s="14">
        <f>W120</f>
        <v>38</v>
      </c>
      <c r="AA120" s="15">
        <v>75</v>
      </c>
      <c r="AB120" s="7"/>
      <c r="AC120" s="14">
        <f>W120</f>
        <v>38</v>
      </c>
      <c r="AD120" s="15">
        <v>75</v>
      </c>
      <c r="AE120" s="7"/>
      <c r="AF120" s="14">
        <f>W120</f>
        <v>38</v>
      </c>
      <c r="AG120" s="15">
        <v>75</v>
      </c>
      <c r="AH120" s="7"/>
      <c r="AI120" s="21">
        <f>AI121/AJ120</f>
        <v>38</v>
      </c>
      <c r="AJ120" s="22">
        <f>X120+AA120+AD120+AG120</f>
        <v>300</v>
      </c>
      <c r="AL120" s="14">
        <v>40</v>
      </c>
      <c r="AM120" s="15">
        <v>0</v>
      </c>
      <c r="AN120" s="7"/>
      <c r="AO120" s="14">
        <f>AL120</f>
        <v>40</v>
      </c>
      <c r="AP120" s="15">
        <v>0</v>
      </c>
      <c r="AQ120" s="7"/>
      <c r="AR120" s="14">
        <f>AL120</f>
        <v>40</v>
      </c>
      <c r="AS120" s="15">
        <v>0</v>
      </c>
      <c r="AT120" s="7"/>
      <c r="AU120" s="14">
        <f>AL120</f>
        <v>40</v>
      </c>
      <c r="AV120" s="15">
        <v>0</v>
      </c>
      <c r="AW120" s="7"/>
      <c r="AX120" s="21" t="e">
        <f>AX121/AY120</f>
        <v>#DIV/0!</v>
      </c>
      <c r="AY120" s="22">
        <f>AM120+AP120+AS120+AV120</f>
        <v>0</v>
      </c>
      <c r="BA120" s="14">
        <v>42</v>
      </c>
      <c r="BB120" s="15">
        <v>0</v>
      </c>
      <c r="BC120" s="7"/>
      <c r="BD120" s="14">
        <f>BA120</f>
        <v>42</v>
      </c>
      <c r="BE120" s="15">
        <v>0</v>
      </c>
      <c r="BF120" s="7"/>
      <c r="BG120" s="14">
        <f>BA120</f>
        <v>42</v>
      </c>
      <c r="BH120" s="15">
        <v>0</v>
      </c>
      <c r="BI120" s="7"/>
      <c r="BJ120" s="14">
        <f>BA120</f>
        <v>42</v>
      </c>
      <c r="BK120" s="15">
        <v>0</v>
      </c>
      <c r="BL120" s="7"/>
      <c r="BM120" s="21" t="e">
        <f>BM121/BN120</f>
        <v>#DIV/0!</v>
      </c>
      <c r="BN120" s="22">
        <f>BB120+BE120+BH120+BK120</f>
        <v>0</v>
      </c>
      <c r="BP120" s="14">
        <v>45</v>
      </c>
      <c r="BQ120" s="15">
        <v>0</v>
      </c>
      <c r="BR120" s="7"/>
      <c r="BS120" s="14">
        <f>BP120</f>
        <v>45</v>
      </c>
      <c r="BT120" s="15">
        <v>0</v>
      </c>
      <c r="BU120" s="7"/>
      <c r="BV120" s="14">
        <f>BP120</f>
        <v>45</v>
      </c>
      <c r="BW120" s="15">
        <v>0</v>
      </c>
      <c r="BX120" s="7"/>
      <c r="BY120" s="14">
        <f>BP120</f>
        <v>45</v>
      </c>
      <c r="BZ120" s="15">
        <v>0</v>
      </c>
      <c r="CA120" s="7"/>
      <c r="CB120" s="14">
        <f>BP120</f>
        <v>45</v>
      </c>
      <c r="CC120" s="15">
        <v>0</v>
      </c>
      <c r="CD120" s="7"/>
      <c r="CE120" s="21" t="e">
        <f>CE121/CF120</f>
        <v>#DIV/0!</v>
      </c>
      <c r="CF120" s="22">
        <f>BQ120+BT120+BW120+BZ120+CC120</f>
        <v>0</v>
      </c>
      <c r="CH120" s="14">
        <v>40</v>
      </c>
      <c r="CI120" s="15">
        <v>0</v>
      </c>
      <c r="CJ120" s="7"/>
      <c r="CK120" s="14">
        <f>CH120</f>
        <v>40</v>
      </c>
      <c r="CL120" s="15">
        <v>0</v>
      </c>
      <c r="CM120" s="7"/>
      <c r="CN120" s="14">
        <f>CH120</f>
        <v>40</v>
      </c>
      <c r="CO120" s="15">
        <v>0</v>
      </c>
      <c r="CP120" s="7"/>
      <c r="CQ120" s="14">
        <f>CH120</f>
        <v>40</v>
      </c>
      <c r="CR120" s="15">
        <v>0</v>
      </c>
      <c r="CS120" s="7"/>
      <c r="CT120" s="21" t="e">
        <f>CT121/CU120</f>
        <v>#DIV/0!</v>
      </c>
      <c r="CU120" s="22">
        <f>CI120+CL120+CO120+CR120</f>
        <v>0</v>
      </c>
      <c r="CW120" s="14">
        <v>40</v>
      </c>
      <c r="CX120" s="15">
        <v>0</v>
      </c>
      <c r="CY120" s="7"/>
      <c r="CZ120" s="14">
        <f>CW120</f>
        <v>40</v>
      </c>
      <c r="DA120" s="15">
        <v>0</v>
      </c>
      <c r="DB120" s="7"/>
      <c r="DC120" s="14">
        <f>CW120</f>
        <v>40</v>
      </c>
      <c r="DD120" s="15">
        <v>0</v>
      </c>
      <c r="DE120" s="7"/>
      <c r="DF120" s="14">
        <f>CW120</f>
        <v>40</v>
      </c>
      <c r="DG120" s="15">
        <v>0</v>
      </c>
      <c r="DH120" s="7"/>
      <c r="DI120" s="21" t="e">
        <f>DI121/DJ120</f>
        <v>#DIV/0!</v>
      </c>
      <c r="DJ120" s="22">
        <f>CX120+DA120+DD120+DG120</f>
        <v>0</v>
      </c>
      <c r="DL120" s="14">
        <v>43</v>
      </c>
      <c r="DM120" s="15">
        <v>0</v>
      </c>
      <c r="DN120" s="7"/>
      <c r="DO120" s="14">
        <f>DL120</f>
        <v>43</v>
      </c>
      <c r="DP120" s="15">
        <v>0</v>
      </c>
      <c r="DQ120" s="7"/>
      <c r="DR120" s="14">
        <f>DL120</f>
        <v>43</v>
      </c>
      <c r="DS120" s="15">
        <v>0</v>
      </c>
      <c r="DT120" s="7"/>
      <c r="DU120" s="14">
        <f>DL120</f>
        <v>43</v>
      </c>
      <c r="DV120" s="15">
        <v>0</v>
      </c>
      <c r="DW120" s="7"/>
      <c r="DX120" s="14">
        <f>DL120</f>
        <v>43</v>
      </c>
      <c r="DY120" s="15">
        <v>0</v>
      </c>
      <c r="DZ120" s="7"/>
      <c r="EA120" s="21" t="e">
        <f>EA121/EB120</f>
        <v>#DIV/0!</v>
      </c>
      <c r="EB120" s="22">
        <f>DM120+DP120+DS120+DV120+DY120</f>
        <v>0</v>
      </c>
      <c r="ED120" s="14">
        <v>40</v>
      </c>
      <c r="EE120" s="15">
        <v>0</v>
      </c>
      <c r="EF120" s="7"/>
      <c r="EG120" s="14">
        <f>ED120</f>
        <v>40</v>
      </c>
      <c r="EH120" s="15">
        <v>0</v>
      </c>
      <c r="EI120" s="7"/>
      <c r="EJ120" s="14">
        <f>ED120</f>
        <v>40</v>
      </c>
      <c r="EK120" s="15">
        <v>0</v>
      </c>
      <c r="EL120" s="7"/>
      <c r="EM120" s="14">
        <f>ED120</f>
        <v>40</v>
      </c>
      <c r="EN120" s="15">
        <v>0</v>
      </c>
      <c r="EO120" s="7"/>
      <c r="EP120" s="21" t="e">
        <f>EP121/EQ120</f>
        <v>#DIV/0!</v>
      </c>
      <c r="EQ120" s="22">
        <f>EE120+EH120+EK120+EN120</f>
        <v>0</v>
      </c>
      <c r="ES120" s="14">
        <v>38</v>
      </c>
      <c r="ET120" s="15">
        <v>100</v>
      </c>
      <c r="EU120" s="7"/>
      <c r="EV120" s="14">
        <f>ES120</f>
        <v>38</v>
      </c>
      <c r="EW120" s="15">
        <v>100</v>
      </c>
      <c r="EX120" s="7"/>
      <c r="EY120" s="14">
        <f>ES120</f>
        <v>38</v>
      </c>
      <c r="EZ120" s="15">
        <v>100</v>
      </c>
      <c r="FA120" s="7"/>
      <c r="FB120" s="14">
        <f>ES120</f>
        <v>38</v>
      </c>
      <c r="FC120" s="15">
        <v>100</v>
      </c>
      <c r="FD120" s="7"/>
      <c r="FE120" s="14">
        <f>ES120</f>
        <v>38</v>
      </c>
      <c r="FF120" s="15">
        <v>100</v>
      </c>
      <c r="FG120" s="7"/>
      <c r="FH120" s="21">
        <f>FH121/FI120</f>
        <v>38</v>
      </c>
      <c r="FI120" s="22">
        <f>ET120+EW120+EZ120+FC120+FF120</f>
        <v>500</v>
      </c>
      <c r="FK120" s="14">
        <v>36</v>
      </c>
      <c r="FL120" s="15">
        <v>100</v>
      </c>
      <c r="FM120" s="7"/>
      <c r="FN120" s="14">
        <f>FK120</f>
        <v>36</v>
      </c>
      <c r="FO120" s="15">
        <v>100</v>
      </c>
      <c r="FP120" s="7"/>
      <c r="FQ120" s="14">
        <f>FK120</f>
        <v>36</v>
      </c>
      <c r="FR120" s="15">
        <v>100</v>
      </c>
      <c r="FS120" s="7"/>
      <c r="FT120" s="14">
        <f>FK120</f>
        <v>36</v>
      </c>
      <c r="FU120" s="15">
        <v>100</v>
      </c>
      <c r="FV120" s="7"/>
      <c r="FW120" s="21">
        <f>FW121/FX120</f>
        <v>36</v>
      </c>
      <c r="FX120" s="22">
        <f>FL120+FO120+FR120+FU120</f>
        <v>400</v>
      </c>
      <c r="FZ120" s="14">
        <v>36</v>
      </c>
      <c r="GA120" s="15">
        <v>100</v>
      </c>
      <c r="GB120" s="7"/>
      <c r="GC120" s="14">
        <f>FZ120</f>
        <v>36</v>
      </c>
      <c r="GD120" s="15">
        <v>100</v>
      </c>
      <c r="GE120" s="7"/>
      <c r="GF120" s="14">
        <f>FZ120</f>
        <v>36</v>
      </c>
      <c r="GG120" s="15">
        <v>100</v>
      </c>
      <c r="GH120" s="7"/>
      <c r="GI120" s="14">
        <f>FZ120</f>
        <v>36</v>
      </c>
      <c r="GJ120" s="15">
        <v>100</v>
      </c>
      <c r="GK120" s="7"/>
      <c r="GL120" s="21">
        <f>GL121/GM120</f>
        <v>36</v>
      </c>
      <c r="GM120" s="22">
        <f>GA120+GD120+GG120+GJ120</f>
        <v>400</v>
      </c>
      <c r="GO120" s="28"/>
    </row>
    <row r="121" spans="1:197" ht="15.75" thickBot="1">
      <c r="E121" s="101">
        <f>E120*F120</f>
        <v>2625</v>
      </c>
      <c r="F121" s="102"/>
      <c r="G121" s="7"/>
      <c r="H121" s="101">
        <f>H120*I120</f>
        <v>2625</v>
      </c>
      <c r="I121" s="102"/>
      <c r="J121" s="12"/>
      <c r="K121" s="101">
        <f>K120*L120</f>
        <v>2625</v>
      </c>
      <c r="L121" s="102"/>
      <c r="M121" s="12"/>
      <c r="N121" s="101">
        <f>N120*O120</f>
        <v>2625</v>
      </c>
      <c r="O121" s="102"/>
      <c r="P121" s="12"/>
      <c r="Q121" s="101">
        <f>Q120*R120</f>
        <v>2625</v>
      </c>
      <c r="R121" s="102"/>
      <c r="S121" s="12"/>
      <c r="T121" s="106">
        <f>SUM(E121:Q121)</f>
        <v>13125</v>
      </c>
      <c r="U121" s="107"/>
      <c r="W121" s="101">
        <f>W120*X120</f>
        <v>2850</v>
      </c>
      <c r="X121" s="102"/>
      <c r="Y121" s="7"/>
      <c r="Z121" s="101">
        <f>Z120*AA120</f>
        <v>2850</v>
      </c>
      <c r="AA121" s="102"/>
      <c r="AB121" s="12"/>
      <c r="AC121" s="101">
        <f>AC120*AD120</f>
        <v>2850</v>
      </c>
      <c r="AD121" s="102"/>
      <c r="AE121" s="12"/>
      <c r="AF121" s="101">
        <f>AF120*AG120</f>
        <v>2850</v>
      </c>
      <c r="AG121" s="102"/>
      <c r="AH121" s="12"/>
      <c r="AI121" s="106">
        <f>SUM(W121:AF121)</f>
        <v>11400</v>
      </c>
      <c r="AJ121" s="107"/>
      <c r="AL121" s="101">
        <f>AL120*AM120</f>
        <v>0</v>
      </c>
      <c r="AM121" s="102"/>
      <c r="AN121" s="7"/>
      <c r="AO121" s="101">
        <f>AO120*AP120</f>
        <v>0</v>
      </c>
      <c r="AP121" s="102"/>
      <c r="AQ121" s="12"/>
      <c r="AR121" s="101">
        <f>AR120*AS120</f>
        <v>0</v>
      </c>
      <c r="AS121" s="102"/>
      <c r="AT121" s="12"/>
      <c r="AU121" s="101">
        <f>AU120*AV120</f>
        <v>0</v>
      </c>
      <c r="AV121" s="102"/>
      <c r="AW121" s="12"/>
      <c r="AX121" s="106">
        <f>SUM(AL121:AU121)</f>
        <v>0</v>
      </c>
      <c r="AY121" s="107"/>
      <c r="BA121" s="101">
        <f>BA120*BB120</f>
        <v>0</v>
      </c>
      <c r="BB121" s="102"/>
      <c r="BC121" s="7"/>
      <c r="BD121" s="101">
        <f>BD120*BE120</f>
        <v>0</v>
      </c>
      <c r="BE121" s="102"/>
      <c r="BF121" s="12"/>
      <c r="BG121" s="101">
        <f>BG120*BH120</f>
        <v>0</v>
      </c>
      <c r="BH121" s="102"/>
      <c r="BI121" s="12"/>
      <c r="BJ121" s="101">
        <f>BJ120*BK120</f>
        <v>0</v>
      </c>
      <c r="BK121" s="102"/>
      <c r="BL121" s="12"/>
      <c r="BM121" s="106">
        <f>SUM(BA121:BJ121)</f>
        <v>0</v>
      </c>
      <c r="BN121" s="107"/>
      <c r="BP121" s="101">
        <f>BP120*BQ120</f>
        <v>0</v>
      </c>
      <c r="BQ121" s="102"/>
      <c r="BR121" s="7"/>
      <c r="BS121" s="101">
        <f>BS120*BT120</f>
        <v>0</v>
      </c>
      <c r="BT121" s="102"/>
      <c r="BU121" s="12"/>
      <c r="BV121" s="101">
        <f>BV120*BW120</f>
        <v>0</v>
      </c>
      <c r="BW121" s="102"/>
      <c r="BX121" s="12"/>
      <c r="BY121" s="101">
        <f>BY120*BZ120</f>
        <v>0</v>
      </c>
      <c r="BZ121" s="102"/>
      <c r="CA121" s="12"/>
      <c r="CB121" s="101">
        <f>CB120*CC120</f>
        <v>0</v>
      </c>
      <c r="CC121" s="102"/>
      <c r="CD121" s="12"/>
      <c r="CE121" s="106">
        <f>SUM(BP121:CB121)</f>
        <v>0</v>
      </c>
      <c r="CF121" s="107"/>
      <c r="CH121" s="101">
        <f>CH120*CI120</f>
        <v>0</v>
      </c>
      <c r="CI121" s="102"/>
      <c r="CJ121" s="7"/>
      <c r="CK121" s="101">
        <f>CK120*CL120</f>
        <v>0</v>
      </c>
      <c r="CL121" s="102"/>
      <c r="CM121" s="12"/>
      <c r="CN121" s="101">
        <f>CN120*CO120</f>
        <v>0</v>
      </c>
      <c r="CO121" s="102"/>
      <c r="CP121" s="12"/>
      <c r="CQ121" s="101">
        <f>CQ120*CR120</f>
        <v>0</v>
      </c>
      <c r="CR121" s="102"/>
      <c r="CS121" s="12"/>
      <c r="CT121" s="106">
        <f>SUM(CH121:CQ121)</f>
        <v>0</v>
      </c>
      <c r="CU121" s="107"/>
      <c r="CW121" s="101">
        <f>CW120*CX120</f>
        <v>0</v>
      </c>
      <c r="CX121" s="102"/>
      <c r="CY121" s="7"/>
      <c r="CZ121" s="101">
        <f>CZ120*DA120</f>
        <v>0</v>
      </c>
      <c r="DA121" s="102"/>
      <c r="DB121" s="12"/>
      <c r="DC121" s="101">
        <f>DC120*DD120</f>
        <v>0</v>
      </c>
      <c r="DD121" s="102"/>
      <c r="DE121" s="12"/>
      <c r="DF121" s="101">
        <f>DF120*DG120</f>
        <v>0</v>
      </c>
      <c r="DG121" s="102"/>
      <c r="DH121" s="12"/>
      <c r="DI121" s="106">
        <f>SUM(CW121:DF121)</f>
        <v>0</v>
      </c>
      <c r="DJ121" s="107"/>
      <c r="DL121" s="101">
        <f>DL120*DM120</f>
        <v>0</v>
      </c>
      <c r="DM121" s="102"/>
      <c r="DN121" s="7"/>
      <c r="DO121" s="101">
        <f>DO120*DP120</f>
        <v>0</v>
      </c>
      <c r="DP121" s="102"/>
      <c r="DQ121" s="12"/>
      <c r="DR121" s="101">
        <f>DR120*DS120</f>
        <v>0</v>
      </c>
      <c r="DS121" s="102"/>
      <c r="DT121" s="12"/>
      <c r="DU121" s="101">
        <f>DU120*DV120</f>
        <v>0</v>
      </c>
      <c r="DV121" s="102"/>
      <c r="DW121" s="12"/>
      <c r="DX121" s="101">
        <f>DX120*DY120</f>
        <v>0</v>
      </c>
      <c r="DY121" s="102"/>
      <c r="DZ121" s="12"/>
      <c r="EA121" s="106">
        <f>SUM(DL121:DX121)</f>
        <v>0</v>
      </c>
      <c r="EB121" s="107"/>
      <c r="ED121" s="101">
        <f>ED120*EE120</f>
        <v>0</v>
      </c>
      <c r="EE121" s="102"/>
      <c r="EF121" s="7"/>
      <c r="EG121" s="101">
        <f>EG120*EH120</f>
        <v>0</v>
      </c>
      <c r="EH121" s="102"/>
      <c r="EI121" s="12"/>
      <c r="EJ121" s="101">
        <f>EJ120*EK120</f>
        <v>0</v>
      </c>
      <c r="EK121" s="102"/>
      <c r="EL121" s="12"/>
      <c r="EM121" s="101">
        <f>EM120*EN120</f>
        <v>0</v>
      </c>
      <c r="EN121" s="102"/>
      <c r="EO121" s="12"/>
      <c r="EP121" s="106">
        <f>SUM(ED121:EM121)</f>
        <v>0</v>
      </c>
      <c r="EQ121" s="107"/>
      <c r="ES121" s="101">
        <f>ES120*ET120</f>
        <v>3800</v>
      </c>
      <c r="ET121" s="102"/>
      <c r="EU121" s="7"/>
      <c r="EV121" s="101">
        <f>EV120*EW120</f>
        <v>3800</v>
      </c>
      <c r="EW121" s="102"/>
      <c r="EX121" s="12"/>
      <c r="EY121" s="101">
        <f>EY120*EZ120</f>
        <v>3800</v>
      </c>
      <c r="EZ121" s="102"/>
      <c r="FA121" s="12"/>
      <c r="FB121" s="101">
        <f>FB120*FC120</f>
        <v>3800</v>
      </c>
      <c r="FC121" s="102"/>
      <c r="FD121" s="12"/>
      <c r="FE121" s="101">
        <f>FE120*FF120</f>
        <v>3800</v>
      </c>
      <c r="FF121" s="102"/>
      <c r="FG121" s="12"/>
      <c r="FH121" s="106">
        <f>SUM(ES121:FE121)</f>
        <v>19000</v>
      </c>
      <c r="FI121" s="107"/>
      <c r="FK121" s="101">
        <f>FK120*FL120</f>
        <v>3600</v>
      </c>
      <c r="FL121" s="102"/>
      <c r="FM121" s="7"/>
      <c r="FN121" s="101">
        <f>FN120*FO120</f>
        <v>3600</v>
      </c>
      <c r="FO121" s="102"/>
      <c r="FP121" s="12"/>
      <c r="FQ121" s="101">
        <f>FQ120*FR120</f>
        <v>3600</v>
      </c>
      <c r="FR121" s="102"/>
      <c r="FS121" s="12"/>
      <c r="FT121" s="101">
        <f>FT120*FU120</f>
        <v>3600</v>
      </c>
      <c r="FU121" s="102"/>
      <c r="FV121" s="12"/>
      <c r="FW121" s="106">
        <f>SUM(FK121:FT121)</f>
        <v>14400</v>
      </c>
      <c r="FX121" s="107"/>
      <c r="FZ121" s="101">
        <f>FZ120*GA120</f>
        <v>3600</v>
      </c>
      <c r="GA121" s="102"/>
      <c r="GB121" s="7"/>
      <c r="GC121" s="101">
        <f>GC120*GD120</f>
        <v>3600</v>
      </c>
      <c r="GD121" s="102"/>
      <c r="GE121" s="12"/>
      <c r="GF121" s="101">
        <f>GF120*GG120</f>
        <v>3600</v>
      </c>
      <c r="GG121" s="102"/>
      <c r="GH121" s="12"/>
      <c r="GI121" s="101">
        <f>GI120*GJ120</f>
        <v>3600</v>
      </c>
      <c r="GJ121" s="102"/>
      <c r="GK121" s="12"/>
      <c r="GL121" s="106">
        <f>SUM(FZ121:GI121)</f>
        <v>14400</v>
      </c>
      <c r="GM121" s="107"/>
      <c r="GO121" s="95">
        <f>T121+AI121+AX121+BM121+CE121+CT121+DI121+EA121+EP121+FH121+FW121+GL121</f>
        <v>72325</v>
      </c>
    </row>
    <row r="122" spans="1:197">
      <c r="E122" s="11"/>
      <c r="F122" s="11"/>
      <c r="G122" s="6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23"/>
      <c r="U122" s="23"/>
      <c r="W122" s="11"/>
      <c r="X122" s="11"/>
      <c r="Y122" s="6"/>
      <c r="Z122" s="11"/>
      <c r="AA122" s="11"/>
      <c r="AB122" s="11"/>
      <c r="AC122" s="11"/>
      <c r="AD122" s="11"/>
      <c r="AE122" s="11"/>
      <c r="AF122" s="11"/>
      <c r="AG122" s="11"/>
      <c r="AH122" s="11"/>
      <c r="AI122" s="23"/>
      <c r="AJ122" s="23"/>
      <c r="AL122" s="11"/>
      <c r="AM122" s="11"/>
      <c r="AN122" s="6"/>
      <c r="AO122" s="11"/>
      <c r="AP122" s="11"/>
      <c r="AQ122" s="11"/>
      <c r="AR122" s="11"/>
      <c r="AS122" s="11"/>
      <c r="AT122" s="11"/>
      <c r="AU122" s="11"/>
      <c r="AV122" s="11"/>
      <c r="AW122" s="11"/>
      <c r="AX122" s="23"/>
      <c r="AY122" s="23"/>
      <c r="BA122" s="11"/>
      <c r="BB122" s="11"/>
      <c r="BC122" s="6"/>
      <c r="BD122" s="11"/>
      <c r="BE122" s="11"/>
      <c r="BF122" s="11"/>
      <c r="BG122" s="11"/>
      <c r="BH122" s="11"/>
      <c r="BI122" s="11"/>
      <c r="BJ122" s="11"/>
      <c r="BK122" s="11"/>
      <c r="BL122" s="11"/>
      <c r="BM122" s="23"/>
      <c r="BN122" s="23"/>
      <c r="BP122" s="11"/>
      <c r="BQ122" s="11"/>
      <c r="BR122" s="6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23"/>
      <c r="CF122" s="23"/>
      <c r="CH122" s="11"/>
      <c r="CI122" s="11"/>
      <c r="CJ122" s="6"/>
      <c r="CK122" s="11"/>
      <c r="CL122" s="11"/>
      <c r="CM122" s="11"/>
      <c r="CN122" s="11"/>
      <c r="CO122" s="11"/>
      <c r="CP122" s="11"/>
      <c r="CQ122" s="11"/>
      <c r="CR122" s="11"/>
      <c r="CS122" s="11"/>
      <c r="CT122" s="23"/>
      <c r="CU122" s="23"/>
      <c r="CW122" s="11"/>
      <c r="CX122" s="11"/>
      <c r="CY122" s="6"/>
      <c r="CZ122" s="11"/>
      <c r="DA122" s="11"/>
      <c r="DB122" s="11"/>
      <c r="DC122" s="11"/>
      <c r="DD122" s="11"/>
      <c r="DE122" s="11"/>
      <c r="DF122" s="11"/>
      <c r="DG122" s="11"/>
      <c r="DH122" s="11"/>
      <c r="DI122" s="23"/>
      <c r="DJ122" s="23"/>
      <c r="DL122" s="11"/>
      <c r="DM122" s="11"/>
      <c r="DN122" s="6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23"/>
      <c r="EB122" s="23"/>
      <c r="ED122" s="11"/>
      <c r="EE122" s="11"/>
      <c r="EF122" s="6"/>
      <c r="EG122" s="11"/>
      <c r="EH122" s="11"/>
      <c r="EI122" s="11"/>
      <c r="EJ122" s="11"/>
      <c r="EK122" s="11"/>
      <c r="EL122" s="11"/>
      <c r="EM122" s="11"/>
      <c r="EN122" s="11"/>
      <c r="EO122" s="11"/>
      <c r="EP122" s="23"/>
      <c r="EQ122" s="23"/>
      <c r="ES122" s="11"/>
      <c r="ET122" s="11"/>
      <c r="EU122" s="6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23"/>
      <c r="FI122" s="23"/>
      <c r="FK122" s="11"/>
      <c r="FL122" s="11"/>
      <c r="FM122" s="6"/>
      <c r="FN122" s="11"/>
      <c r="FO122" s="11"/>
      <c r="FP122" s="11"/>
      <c r="FQ122" s="11"/>
      <c r="FR122" s="11"/>
      <c r="FS122" s="11"/>
      <c r="FT122" s="11"/>
      <c r="FU122" s="11"/>
      <c r="FV122" s="11"/>
      <c r="FW122" s="23"/>
      <c r="FX122" s="23"/>
      <c r="FZ122" s="11"/>
      <c r="GA122" s="11"/>
      <c r="GB122" s="6"/>
      <c r="GC122" s="11"/>
      <c r="GD122" s="11"/>
      <c r="GE122" s="11"/>
      <c r="GF122" s="11"/>
      <c r="GG122" s="11"/>
      <c r="GH122" s="11"/>
      <c r="GI122" s="11"/>
      <c r="GJ122" s="11"/>
      <c r="GK122" s="11"/>
      <c r="GL122" s="23"/>
      <c r="GM122" s="23"/>
      <c r="GO122" s="28" t="s">
        <v>0</v>
      </c>
    </row>
    <row r="123" spans="1:197" ht="15.75" thickBot="1">
      <c r="A123" s="1" t="s">
        <v>82</v>
      </c>
      <c r="B123" s="1" t="s">
        <v>63</v>
      </c>
      <c r="C123" s="8">
        <v>22</v>
      </c>
      <c r="E123" s="14">
        <v>38</v>
      </c>
      <c r="F123" s="15">
        <v>0</v>
      </c>
      <c r="G123" s="7"/>
      <c r="H123" s="14">
        <f>E123</f>
        <v>38</v>
      </c>
      <c r="I123" s="15">
        <v>0</v>
      </c>
      <c r="J123" s="7"/>
      <c r="K123" s="14">
        <f>E123</f>
        <v>38</v>
      </c>
      <c r="L123" s="15">
        <v>0</v>
      </c>
      <c r="M123" s="7"/>
      <c r="N123" s="14">
        <f>E123</f>
        <v>38</v>
      </c>
      <c r="O123" s="15">
        <v>0</v>
      </c>
      <c r="P123" s="7"/>
      <c r="Q123" s="14">
        <f>E123</f>
        <v>38</v>
      </c>
      <c r="R123" s="15">
        <v>0</v>
      </c>
      <c r="S123" s="7"/>
      <c r="T123" s="21" t="e">
        <f>T124/U123</f>
        <v>#DIV/0!</v>
      </c>
      <c r="U123" s="22">
        <f>F123+I123+L123+O123+R123</f>
        <v>0</v>
      </c>
      <c r="W123" s="14">
        <v>39</v>
      </c>
      <c r="X123" s="15">
        <v>0</v>
      </c>
      <c r="Y123" s="7"/>
      <c r="Z123" s="14">
        <f>W123</f>
        <v>39</v>
      </c>
      <c r="AA123" s="15">
        <v>0</v>
      </c>
      <c r="AB123" s="7"/>
      <c r="AC123" s="14">
        <f>W123</f>
        <v>39</v>
      </c>
      <c r="AD123" s="15">
        <v>0</v>
      </c>
      <c r="AE123" s="7"/>
      <c r="AF123" s="14">
        <f>W123</f>
        <v>39</v>
      </c>
      <c r="AG123" s="15">
        <v>0</v>
      </c>
      <c r="AH123" s="7"/>
      <c r="AI123" s="21" t="e">
        <f>AI124/AJ123</f>
        <v>#DIV/0!</v>
      </c>
      <c r="AJ123" s="22">
        <f>X123+AA123+AD123+AG123</f>
        <v>0</v>
      </c>
      <c r="AL123" s="14">
        <v>35</v>
      </c>
      <c r="AM123" s="15">
        <v>25</v>
      </c>
      <c r="AN123" s="7"/>
      <c r="AO123" s="14">
        <f>AL123</f>
        <v>35</v>
      </c>
      <c r="AP123" s="15">
        <v>25</v>
      </c>
      <c r="AQ123" s="7"/>
      <c r="AR123" s="14">
        <f>AL123</f>
        <v>35</v>
      </c>
      <c r="AS123" s="15">
        <v>50</v>
      </c>
      <c r="AT123" s="7"/>
      <c r="AU123" s="14">
        <f>AL123</f>
        <v>35</v>
      </c>
      <c r="AV123" s="15">
        <v>50</v>
      </c>
      <c r="AW123" s="7"/>
      <c r="AX123" s="21">
        <f>AX124/AY123</f>
        <v>35</v>
      </c>
      <c r="AY123" s="22">
        <f>AM123+AP123+AS123+AV123</f>
        <v>150</v>
      </c>
      <c r="BA123" s="14">
        <v>35</v>
      </c>
      <c r="BB123" s="15">
        <v>50</v>
      </c>
      <c r="BC123" s="7"/>
      <c r="BD123" s="14">
        <f>BA123</f>
        <v>35</v>
      </c>
      <c r="BE123" s="15">
        <v>50</v>
      </c>
      <c r="BF123" s="7"/>
      <c r="BG123" s="14">
        <f>BA123</f>
        <v>35</v>
      </c>
      <c r="BH123" s="15">
        <v>50</v>
      </c>
      <c r="BI123" s="7"/>
      <c r="BJ123" s="14">
        <f>BA123</f>
        <v>35</v>
      </c>
      <c r="BK123" s="15">
        <v>50</v>
      </c>
      <c r="BL123" s="7"/>
      <c r="BM123" s="21">
        <f>BM124/BN123</f>
        <v>35</v>
      </c>
      <c r="BN123" s="22">
        <f>BB123+BE123+BH123+BK123</f>
        <v>200</v>
      </c>
      <c r="BP123" s="14">
        <v>30</v>
      </c>
      <c r="BQ123" s="15">
        <v>75</v>
      </c>
      <c r="BR123" s="7"/>
      <c r="BS123" s="14">
        <f>BP123</f>
        <v>30</v>
      </c>
      <c r="BT123" s="15">
        <v>75</v>
      </c>
      <c r="BU123" s="7"/>
      <c r="BV123" s="14">
        <f>BP123</f>
        <v>30</v>
      </c>
      <c r="BW123" s="15">
        <v>75</v>
      </c>
      <c r="BX123" s="7"/>
      <c r="BY123" s="14">
        <f>BP123</f>
        <v>30</v>
      </c>
      <c r="BZ123" s="15">
        <v>75</v>
      </c>
      <c r="CA123" s="7"/>
      <c r="CB123" s="14">
        <f>BP123</f>
        <v>30</v>
      </c>
      <c r="CC123" s="15">
        <v>75</v>
      </c>
      <c r="CD123" s="7"/>
      <c r="CE123" s="21">
        <f>CE124/CF123</f>
        <v>30</v>
      </c>
      <c r="CF123" s="22">
        <f>BQ123+BT123+BW123+BZ123+CC123</f>
        <v>375</v>
      </c>
      <c r="CH123" s="14">
        <v>27</v>
      </c>
      <c r="CI123" s="15">
        <v>100</v>
      </c>
      <c r="CJ123" s="7"/>
      <c r="CK123" s="14">
        <f>CH123</f>
        <v>27</v>
      </c>
      <c r="CL123" s="15">
        <v>100</v>
      </c>
      <c r="CM123" s="7"/>
      <c r="CN123" s="14">
        <f>CH123</f>
        <v>27</v>
      </c>
      <c r="CO123" s="15">
        <v>100</v>
      </c>
      <c r="CP123" s="7"/>
      <c r="CQ123" s="14">
        <f>CH123</f>
        <v>27</v>
      </c>
      <c r="CR123" s="15">
        <v>100</v>
      </c>
      <c r="CS123" s="7"/>
      <c r="CT123" s="21">
        <f>CT124/CU123</f>
        <v>27</v>
      </c>
      <c r="CU123" s="22">
        <f>CI123+CL123+CO123+CR123</f>
        <v>400</v>
      </c>
      <c r="CW123" s="14">
        <v>24</v>
      </c>
      <c r="CX123" s="15">
        <v>100</v>
      </c>
      <c r="CY123" s="7"/>
      <c r="CZ123" s="14">
        <f>CW123</f>
        <v>24</v>
      </c>
      <c r="DA123" s="15">
        <v>100</v>
      </c>
      <c r="DB123" s="7"/>
      <c r="DC123" s="14">
        <f>CW123</f>
        <v>24</v>
      </c>
      <c r="DD123" s="15">
        <v>100</v>
      </c>
      <c r="DE123" s="7"/>
      <c r="DF123" s="14">
        <f>CW123</f>
        <v>24</v>
      </c>
      <c r="DG123" s="15">
        <v>100</v>
      </c>
      <c r="DH123" s="7"/>
      <c r="DI123" s="21">
        <f>DI124/DJ123</f>
        <v>24</v>
      </c>
      <c r="DJ123" s="22">
        <f>CX123+DA123+DD123+DG123</f>
        <v>400</v>
      </c>
      <c r="DL123" s="14">
        <v>25</v>
      </c>
      <c r="DM123" s="15">
        <v>100</v>
      </c>
      <c r="DN123" s="7"/>
      <c r="DO123" s="14">
        <f>DL123</f>
        <v>25</v>
      </c>
      <c r="DP123" s="15">
        <v>100</v>
      </c>
      <c r="DQ123" s="7"/>
      <c r="DR123" s="14">
        <f>DL123</f>
        <v>25</v>
      </c>
      <c r="DS123" s="15">
        <v>100</v>
      </c>
      <c r="DT123" s="7"/>
      <c r="DU123" s="14">
        <f>DL123</f>
        <v>25</v>
      </c>
      <c r="DV123" s="15">
        <v>100</v>
      </c>
      <c r="DW123" s="7"/>
      <c r="DX123" s="14">
        <f>DL123</f>
        <v>25</v>
      </c>
      <c r="DY123" s="15">
        <v>100</v>
      </c>
      <c r="DZ123" s="7"/>
      <c r="EA123" s="21">
        <f>EA124/EB123</f>
        <v>25</v>
      </c>
      <c r="EB123" s="22">
        <f>DM123+DP123+DS123+DV123+DY123</f>
        <v>500</v>
      </c>
      <c r="ED123" s="14">
        <v>28</v>
      </c>
      <c r="EE123" s="15">
        <v>75</v>
      </c>
      <c r="EF123" s="7"/>
      <c r="EG123" s="14">
        <f>ED123</f>
        <v>28</v>
      </c>
      <c r="EH123" s="15">
        <v>75</v>
      </c>
      <c r="EI123" s="7"/>
      <c r="EJ123" s="14">
        <f>ED123</f>
        <v>28</v>
      </c>
      <c r="EK123" s="15">
        <v>75</v>
      </c>
      <c r="EL123" s="7"/>
      <c r="EM123" s="14">
        <f>ED123</f>
        <v>28</v>
      </c>
      <c r="EN123" s="15">
        <v>75</v>
      </c>
      <c r="EO123" s="7"/>
      <c r="EP123" s="21">
        <f>EP124/EQ123</f>
        <v>28</v>
      </c>
      <c r="EQ123" s="22">
        <f>EE123+EH123+EK123+EN123</f>
        <v>300</v>
      </c>
      <c r="ES123" s="14">
        <v>28</v>
      </c>
      <c r="ET123" s="15">
        <v>75</v>
      </c>
      <c r="EU123" s="7"/>
      <c r="EV123" s="14">
        <f>ES123</f>
        <v>28</v>
      </c>
      <c r="EW123" s="15">
        <v>75</v>
      </c>
      <c r="EX123" s="7"/>
      <c r="EY123" s="14">
        <f>ES123</f>
        <v>28</v>
      </c>
      <c r="EZ123" s="15">
        <v>75</v>
      </c>
      <c r="FA123" s="7"/>
      <c r="FB123" s="14">
        <f>ES123</f>
        <v>28</v>
      </c>
      <c r="FC123" s="15">
        <v>75</v>
      </c>
      <c r="FD123" s="7"/>
      <c r="FE123" s="14">
        <f>ES123</f>
        <v>28</v>
      </c>
      <c r="FF123" s="15">
        <v>75</v>
      </c>
      <c r="FG123" s="7"/>
      <c r="FH123" s="21">
        <f>FH124/FI123</f>
        <v>28</v>
      </c>
      <c r="FI123" s="22">
        <f>ET123+EW123+EZ123+FC123+FF123</f>
        <v>375</v>
      </c>
      <c r="FK123" s="14">
        <v>28</v>
      </c>
      <c r="FL123" s="15">
        <v>75</v>
      </c>
      <c r="FM123" s="7"/>
      <c r="FN123" s="14">
        <f>FK123</f>
        <v>28</v>
      </c>
      <c r="FO123" s="15">
        <v>75</v>
      </c>
      <c r="FP123" s="7"/>
      <c r="FQ123" s="14">
        <f>FK123</f>
        <v>28</v>
      </c>
      <c r="FR123" s="15">
        <v>75</v>
      </c>
      <c r="FS123" s="7"/>
      <c r="FT123" s="14">
        <f>FK123</f>
        <v>28</v>
      </c>
      <c r="FU123" s="15">
        <v>75</v>
      </c>
      <c r="FV123" s="7"/>
      <c r="FW123" s="21">
        <f>FW124/FX123</f>
        <v>28</v>
      </c>
      <c r="FX123" s="22">
        <f>FL123+FO123+FR123+FU123</f>
        <v>300</v>
      </c>
      <c r="FZ123" s="14">
        <v>29</v>
      </c>
      <c r="GA123" s="15">
        <v>75</v>
      </c>
      <c r="GB123" s="7"/>
      <c r="GC123" s="14">
        <f>FZ123</f>
        <v>29</v>
      </c>
      <c r="GD123" s="15">
        <v>75</v>
      </c>
      <c r="GE123" s="7"/>
      <c r="GF123" s="14">
        <f>FZ123</f>
        <v>29</v>
      </c>
      <c r="GG123" s="15">
        <v>75</v>
      </c>
      <c r="GH123" s="7"/>
      <c r="GI123" s="14">
        <f>FZ123</f>
        <v>29</v>
      </c>
      <c r="GJ123" s="15">
        <v>75</v>
      </c>
      <c r="GK123" s="7"/>
      <c r="GL123" s="21">
        <f>GL124/GM123</f>
        <v>29</v>
      </c>
      <c r="GM123" s="22">
        <f>GA123+GD123+GG123+GJ123</f>
        <v>300</v>
      </c>
      <c r="GO123" s="28"/>
    </row>
    <row r="124" spans="1:197" ht="15.75" thickBot="1">
      <c r="E124" s="101">
        <f>E123*F123</f>
        <v>0</v>
      </c>
      <c r="F124" s="102"/>
      <c r="G124" s="7"/>
      <c r="H124" s="101">
        <f>H123*I123</f>
        <v>0</v>
      </c>
      <c r="I124" s="102"/>
      <c r="J124" s="12"/>
      <c r="K124" s="101">
        <f>K123*L123</f>
        <v>0</v>
      </c>
      <c r="L124" s="102"/>
      <c r="M124" s="12"/>
      <c r="N124" s="101">
        <f>N123*O123</f>
        <v>0</v>
      </c>
      <c r="O124" s="102"/>
      <c r="P124" s="12"/>
      <c r="Q124" s="101">
        <f>Q123*R123</f>
        <v>0</v>
      </c>
      <c r="R124" s="102"/>
      <c r="S124" s="12"/>
      <c r="T124" s="106">
        <f>SUM(E124:Q124)</f>
        <v>0</v>
      </c>
      <c r="U124" s="107"/>
      <c r="W124" s="101">
        <f>W123*X123</f>
        <v>0</v>
      </c>
      <c r="X124" s="102"/>
      <c r="Y124" s="7"/>
      <c r="Z124" s="101">
        <f>Z123*AA123</f>
        <v>0</v>
      </c>
      <c r="AA124" s="102"/>
      <c r="AB124" s="12"/>
      <c r="AC124" s="101">
        <f>AC123*AD123</f>
        <v>0</v>
      </c>
      <c r="AD124" s="102"/>
      <c r="AE124" s="12"/>
      <c r="AF124" s="101">
        <f>AF123*AG123</f>
        <v>0</v>
      </c>
      <c r="AG124" s="102"/>
      <c r="AH124" s="12"/>
      <c r="AI124" s="106">
        <f>SUM(W124:AF124)</f>
        <v>0</v>
      </c>
      <c r="AJ124" s="107"/>
      <c r="AL124" s="101">
        <f>AL123*AM123</f>
        <v>875</v>
      </c>
      <c r="AM124" s="102"/>
      <c r="AN124" s="7"/>
      <c r="AO124" s="101">
        <f>AO123*AP123</f>
        <v>875</v>
      </c>
      <c r="AP124" s="102"/>
      <c r="AQ124" s="12"/>
      <c r="AR124" s="101">
        <f>AR123*AS123</f>
        <v>1750</v>
      </c>
      <c r="AS124" s="102"/>
      <c r="AT124" s="12"/>
      <c r="AU124" s="101">
        <f>AU123*AV123</f>
        <v>1750</v>
      </c>
      <c r="AV124" s="102"/>
      <c r="AW124" s="12"/>
      <c r="AX124" s="106">
        <f>SUM(AL124:AU124)</f>
        <v>5250</v>
      </c>
      <c r="AY124" s="107"/>
      <c r="BA124" s="101">
        <f>BA123*BB123</f>
        <v>1750</v>
      </c>
      <c r="BB124" s="102"/>
      <c r="BC124" s="7"/>
      <c r="BD124" s="101">
        <f>BD123*BE123</f>
        <v>1750</v>
      </c>
      <c r="BE124" s="102"/>
      <c r="BF124" s="12"/>
      <c r="BG124" s="101">
        <f>BG123*BH123</f>
        <v>1750</v>
      </c>
      <c r="BH124" s="102"/>
      <c r="BI124" s="12"/>
      <c r="BJ124" s="101">
        <f>BJ123*BK123</f>
        <v>1750</v>
      </c>
      <c r="BK124" s="102"/>
      <c r="BL124" s="12"/>
      <c r="BM124" s="106">
        <f>SUM(BA124:BJ124)</f>
        <v>7000</v>
      </c>
      <c r="BN124" s="107"/>
      <c r="BP124" s="101">
        <f>BP123*BQ123</f>
        <v>2250</v>
      </c>
      <c r="BQ124" s="102"/>
      <c r="BR124" s="7"/>
      <c r="BS124" s="101">
        <f>BS123*BT123</f>
        <v>2250</v>
      </c>
      <c r="BT124" s="102"/>
      <c r="BU124" s="12"/>
      <c r="BV124" s="101">
        <f>BV123*BW123</f>
        <v>2250</v>
      </c>
      <c r="BW124" s="102"/>
      <c r="BX124" s="12"/>
      <c r="BY124" s="101">
        <f>BY123*BZ123</f>
        <v>2250</v>
      </c>
      <c r="BZ124" s="102"/>
      <c r="CA124" s="12"/>
      <c r="CB124" s="101">
        <f>CB123*CC123</f>
        <v>2250</v>
      </c>
      <c r="CC124" s="102"/>
      <c r="CD124" s="12"/>
      <c r="CE124" s="106">
        <f>SUM(BP124:CB124)</f>
        <v>11250</v>
      </c>
      <c r="CF124" s="107"/>
      <c r="CH124" s="101">
        <f>CH123*CI123</f>
        <v>2700</v>
      </c>
      <c r="CI124" s="102"/>
      <c r="CJ124" s="7"/>
      <c r="CK124" s="101">
        <f>CK123*CL123</f>
        <v>2700</v>
      </c>
      <c r="CL124" s="102"/>
      <c r="CM124" s="12"/>
      <c r="CN124" s="101">
        <f>CN123*CO123</f>
        <v>2700</v>
      </c>
      <c r="CO124" s="102"/>
      <c r="CP124" s="12"/>
      <c r="CQ124" s="101">
        <f>CQ123*CR123</f>
        <v>2700</v>
      </c>
      <c r="CR124" s="102"/>
      <c r="CS124" s="12"/>
      <c r="CT124" s="106">
        <f>SUM(CH124:CQ124)</f>
        <v>10800</v>
      </c>
      <c r="CU124" s="107"/>
      <c r="CW124" s="101">
        <f>CW123*CX123</f>
        <v>2400</v>
      </c>
      <c r="CX124" s="102"/>
      <c r="CY124" s="7"/>
      <c r="CZ124" s="101">
        <f>CZ123*DA123</f>
        <v>2400</v>
      </c>
      <c r="DA124" s="102"/>
      <c r="DB124" s="12"/>
      <c r="DC124" s="101">
        <f>DC123*DD123</f>
        <v>2400</v>
      </c>
      <c r="DD124" s="102"/>
      <c r="DE124" s="12"/>
      <c r="DF124" s="101">
        <f>DF123*DG123</f>
        <v>2400</v>
      </c>
      <c r="DG124" s="102"/>
      <c r="DH124" s="12"/>
      <c r="DI124" s="106">
        <f>SUM(CW124:DF124)</f>
        <v>9600</v>
      </c>
      <c r="DJ124" s="107"/>
      <c r="DL124" s="101">
        <f>DL123*DM123</f>
        <v>2500</v>
      </c>
      <c r="DM124" s="102"/>
      <c r="DN124" s="7"/>
      <c r="DO124" s="101">
        <f>DO123*DP123</f>
        <v>2500</v>
      </c>
      <c r="DP124" s="102"/>
      <c r="DQ124" s="12"/>
      <c r="DR124" s="101">
        <f>DR123*DS123</f>
        <v>2500</v>
      </c>
      <c r="DS124" s="102"/>
      <c r="DT124" s="12"/>
      <c r="DU124" s="101">
        <f>DU123*DV123</f>
        <v>2500</v>
      </c>
      <c r="DV124" s="102"/>
      <c r="DW124" s="12"/>
      <c r="DX124" s="101">
        <f>DX123*DY123</f>
        <v>2500</v>
      </c>
      <c r="DY124" s="102"/>
      <c r="DZ124" s="12"/>
      <c r="EA124" s="106">
        <f>SUM(DL124:DX124)</f>
        <v>12500</v>
      </c>
      <c r="EB124" s="107"/>
      <c r="ED124" s="101">
        <f>ED123*EE123</f>
        <v>2100</v>
      </c>
      <c r="EE124" s="102"/>
      <c r="EF124" s="7"/>
      <c r="EG124" s="101">
        <f>EG123*EH123</f>
        <v>2100</v>
      </c>
      <c r="EH124" s="102"/>
      <c r="EI124" s="12"/>
      <c r="EJ124" s="101">
        <f>EJ123*EK123</f>
        <v>2100</v>
      </c>
      <c r="EK124" s="102"/>
      <c r="EL124" s="12"/>
      <c r="EM124" s="101">
        <f>EM123*EN123</f>
        <v>2100</v>
      </c>
      <c r="EN124" s="102"/>
      <c r="EO124" s="12"/>
      <c r="EP124" s="106">
        <f>SUM(ED124:EM124)</f>
        <v>8400</v>
      </c>
      <c r="EQ124" s="107"/>
      <c r="ES124" s="101">
        <f>ES123*ET123</f>
        <v>2100</v>
      </c>
      <c r="ET124" s="102"/>
      <c r="EU124" s="7"/>
      <c r="EV124" s="101">
        <f>EV123*EW123</f>
        <v>2100</v>
      </c>
      <c r="EW124" s="102"/>
      <c r="EX124" s="12"/>
      <c r="EY124" s="101">
        <f>EY123*EZ123</f>
        <v>2100</v>
      </c>
      <c r="EZ124" s="102"/>
      <c r="FA124" s="12"/>
      <c r="FB124" s="101">
        <f>FB123*FC123</f>
        <v>2100</v>
      </c>
      <c r="FC124" s="102"/>
      <c r="FD124" s="12"/>
      <c r="FE124" s="101">
        <f>FE123*FF123</f>
        <v>2100</v>
      </c>
      <c r="FF124" s="102"/>
      <c r="FG124" s="12"/>
      <c r="FH124" s="106">
        <f>SUM(ES124:FE124)</f>
        <v>10500</v>
      </c>
      <c r="FI124" s="107"/>
      <c r="FK124" s="101">
        <f>FK123*FL123</f>
        <v>2100</v>
      </c>
      <c r="FL124" s="102"/>
      <c r="FM124" s="7"/>
      <c r="FN124" s="101">
        <f>FN123*FO123</f>
        <v>2100</v>
      </c>
      <c r="FO124" s="102"/>
      <c r="FP124" s="12"/>
      <c r="FQ124" s="101">
        <f>FQ123*FR123</f>
        <v>2100</v>
      </c>
      <c r="FR124" s="102"/>
      <c r="FS124" s="12"/>
      <c r="FT124" s="101">
        <f>FT123*FU123</f>
        <v>2100</v>
      </c>
      <c r="FU124" s="102"/>
      <c r="FV124" s="12"/>
      <c r="FW124" s="106">
        <f>SUM(FK124:FT124)</f>
        <v>8400</v>
      </c>
      <c r="FX124" s="107"/>
      <c r="FZ124" s="101">
        <f>FZ123*GA123</f>
        <v>2175</v>
      </c>
      <c r="GA124" s="102"/>
      <c r="GB124" s="7"/>
      <c r="GC124" s="101">
        <f>GC123*GD123</f>
        <v>2175</v>
      </c>
      <c r="GD124" s="102"/>
      <c r="GE124" s="12"/>
      <c r="GF124" s="101">
        <f>GF123*GG123</f>
        <v>2175</v>
      </c>
      <c r="GG124" s="102"/>
      <c r="GH124" s="12"/>
      <c r="GI124" s="101">
        <f>GI123*GJ123</f>
        <v>2175</v>
      </c>
      <c r="GJ124" s="102"/>
      <c r="GK124" s="12"/>
      <c r="GL124" s="106">
        <f>SUM(FZ124:GI124)</f>
        <v>8700</v>
      </c>
      <c r="GM124" s="107"/>
      <c r="GO124" s="95">
        <f>T124+AI124+AX124+BM124+CE124+CT124+DI124+EA124+EP124+FH124+FW124+GL124</f>
        <v>92400</v>
      </c>
    </row>
    <row r="125" spans="1:197">
      <c r="E125" s="16"/>
      <c r="F125" s="12"/>
      <c r="G125" s="7"/>
      <c r="H125" s="16"/>
      <c r="I125" s="12"/>
      <c r="J125" s="12"/>
      <c r="K125" s="16"/>
      <c r="L125" s="12"/>
      <c r="M125" s="12"/>
      <c r="N125" s="16"/>
      <c r="O125" s="12"/>
      <c r="P125" s="12"/>
      <c r="Q125" s="16"/>
      <c r="R125" s="12"/>
      <c r="S125" s="12"/>
      <c r="T125" s="24"/>
      <c r="U125" s="24"/>
      <c r="W125" s="16"/>
      <c r="X125" s="12"/>
      <c r="Y125" s="7"/>
      <c r="Z125" s="16"/>
      <c r="AA125" s="12"/>
      <c r="AB125" s="12"/>
      <c r="AC125" s="16"/>
      <c r="AD125" s="12"/>
      <c r="AE125" s="12"/>
      <c r="AF125" s="16"/>
      <c r="AG125" s="12"/>
      <c r="AH125" s="12"/>
      <c r="AI125" s="24"/>
      <c r="AJ125" s="24"/>
      <c r="AL125" s="16"/>
      <c r="AM125" s="12"/>
      <c r="AN125" s="7"/>
      <c r="AO125" s="16"/>
      <c r="AP125" s="12"/>
      <c r="AQ125" s="12"/>
      <c r="AR125" s="16"/>
      <c r="AS125" s="12"/>
      <c r="AT125" s="12"/>
      <c r="AU125" s="16"/>
      <c r="AV125" s="12"/>
      <c r="AW125" s="12"/>
      <c r="AX125" s="24"/>
      <c r="AY125" s="24"/>
      <c r="BA125" s="16"/>
      <c r="BB125" s="12"/>
      <c r="BC125" s="7"/>
      <c r="BD125" s="16"/>
      <c r="BE125" s="12"/>
      <c r="BF125" s="12"/>
      <c r="BG125" s="16"/>
      <c r="BH125" s="12"/>
      <c r="BI125" s="12"/>
      <c r="BJ125" s="16"/>
      <c r="BK125" s="12"/>
      <c r="BL125" s="12"/>
      <c r="BM125" s="24"/>
      <c r="BN125" s="24"/>
      <c r="BP125" s="16"/>
      <c r="BQ125" s="12"/>
      <c r="BR125" s="7"/>
      <c r="BS125" s="16"/>
      <c r="BT125" s="12"/>
      <c r="BU125" s="12"/>
      <c r="BV125" s="16"/>
      <c r="BW125" s="12"/>
      <c r="BX125" s="12"/>
      <c r="BY125" s="16"/>
      <c r="BZ125" s="12"/>
      <c r="CA125" s="12"/>
      <c r="CB125" s="16"/>
      <c r="CC125" s="12"/>
      <c r="CD125" s="12"/>
      <c r="CE125" s="24"/>
      <c r="CF125" s="24"/>
      <c r="CH125" s="16"/>
      <c r="CI125" s="12"/>
      <c r="CJ125" s="7"/>
      <c r="CK125" s="16"/>
      <c r="CL125" s="12"/>
      <c r="CM125" s="12"/>
      <c r="CN125" s="16"/>
      <c r="CO125" s="12"/>
      <c r="CP125" s="12"/>
      <c r="CQ125" s="16"/>
      <c r="CR125" s="12"/>
      <c r="CS125" s="12"/>
      <c r="CT125" s="24"/>
      <c r="CU125" s="24"/>
      <c r="CW125" s="16"/>
      <c r="CX125" s="12"/>
      <c r="CY125" s="7"/>
      <c r="CZ125" s="16"/>
      <c r="DA125" s="12"/>
      <c r="DB125" s="12"/>
      <c r="DC125" s="16"/>
      <c r="DD125" s="12"/>
      <c r="DE125" s="12"/>
      <c r="DF125" s="16"/>
      <c r="DG125" s="12"/>
      <c r="DH125" s="12"/>
      <c r="DI125" s="24"/>
      <c r="DJ125" s="24"/>
      <c r="DL125" s="16"/>
      <c r="DM125" s="12"/>
      <c r="DN125" s="7"/>
      <c r="DO125" s="16"/>
      <c r="DP125" s="12"/>
      <c r="DQ125" s="12"/>
      <c r="DR125" s="16"/>
      <c r="DS125" s="12"/>
      <c r="DT125" s="12"/>
      <c r="DU125" s="16"/>
      <c r="DV125" s="12"/>
      <c r="DW125" s="12"/>
      <c r="DX125" s="16"/>
      <c r="DY125" s="12"/>
      <c r="DZ125" s="12"/>
      <c r="EA125" s="24"/>
      <c r="EB125" s="24"/>
      <c r="ED125" s="16"/>
      <c r="EE125" s="12"/>
      <c r="EF125" s="7"/>
      <c r="EG125" s="16"/>
      <c r="EH125" s="12"/>
      <c r="EI125" s="12"/>
      <c r="EJ125" s="16"/>
      <c r="EK125" s="12"/>
      <c r="EL125" s="12"/>
      <c r="EM125" s="16"/>
      <c r="EN125" s="12"/>
      <c r="EO125" s="12"/>
      <c r="EP125" s="24"/>
      <c r="EQ125" s="24"/>
      <c r="ES125" s="16"/>
      <c r="ET125" s="12"/>
      <c r="EU125" s="7"/>
      <c r="EV125" s="16"/>
      <c r="EW125" s="12"/>
      <c r="EX125" s="12"/>
      <c r="EY125" s="16"/>
      <c r="EZ125" s="12"/>
      <c r="FA125" s="12"/>
      <c r="FB125" s="16"/>
      <c r="FC125" s="12"/>
      <c r="FD125" s="12"/>
      <c r="FE125" s="16"/>
      <c r="FF125" s="12"/>
      <c r="FG125" s="12"/>
      <c r="FH125" s="24"/>
      <c r="FI125" s="24"/>
      <c r="FK125" s="16"/>
      <c r="FL125" s="12"/>
      <c r="FM125" s="7"/>
      <c r="FN125" s="16"/>
      <c r="FO125" s="12"/>
      <c r="FP125" s="12"/>
      <c r="FQ125" s="16"/>
      <c r="FR125" s="12"/>
      <c r="FS125" s="12"/>
      <c r="FT125" s="16"/>
      <c r="FU125" s="12"/>
      <c r="FV125" s="12"/>
      <c r="FW125" s="24"/>
      <c r="FX125" s="24"/>
      <c r="FZ125" s="16"/>
      <c r="GA125" s="12"/>
      <c r="GB125" s="7"/>
      <c r="GC125" s="16"/>
      <c r="GD125" s="12"/>
      <c r="GE125" s="12"/>
      <c r="GF125" s="16"/>
      <c r="GG125" s="12"/>
      <c r="GH125" s="12"/>
      <c r="GI125" s="16"/>
      <c r="GJ125" s="12"/>
      <c r="GK125" s="12"/>
      <c r="GL125" s="24"/>
      <c r="GM125" s="24"/>
      <c r="GO125" s="28" t="s">
        <v>0</v>
      </c>
    </row>
    <row r="126" spans="1:197" ht="15.75" thickBot="1">
      <c r="A126" s="1" t="s">
        <v>83</v>
      </c>
      <c r="E126" s="14">
        <v>50</v>
      </c>
      <c r="F126" s="15">
        <v>0</v>
      </c>
      <c r="G126" s="7"/>
      <c r="H126" s="14">
        <f>E126</f>
        <v>50</v>
      </c>
      <c r="I126" s="15">
        <v>0</v>
      </c>
      <c r="J126" s="7"/>
      <c r="K126" s="14">
        <f>E126</f>
        <v>50</v>
      </c>
      <c r="L126" s="15">
        <v>0</v>
      </c>
      <c r="M126" s="7"/>
      <c r="N126" s="14">
        <f>E126</f>
        <v>50</v>
      </c>
      <c r="O126" s="15">
        <v>0</v>
      </c>
      <c r="P126" s="7"/>
      <c r="Q126" s="14">
        <f>E126</f>
        <v>50</v>
      </c>
      <c r="R126" s="15">
        <v>0</v>
      </c>
      <c r="S126" s="7"/>
      <c r="T126" s="21" t="e">
        <f>T127/U126</f>
        <v>#DIV/0!</v>
      </c>
      <c r="U126" s="22">
        <f>F126+I126+L126+O126+R126</f>
        <v>0</v>
      </c>
      <c r="W126" s="14">
        <v>1</v>
      </c>
      <c r="X126" s="15">
        <v>0</v>
      </c>
      <c r="Y126" s="7"/>
      <c r="Z126" s="14">
        <f>W126</f>
        <v>1</v>
      </c>
      <c r="AA126" s="15">
        <v>0</v>
      </c>
      <c r="AB126" s="7"/>
      <c r="AC126" s="14">
        <f>W126</f>
        <v>1</v>
      </c>
      <c r="AD126" s="15">
        <v>0</v>
      </c>
      <c r="AE126" s="7"/>
      <c r="AF126" s="14">
        <f>W126</f>
        <v>1</v>
      </c>
      <c r="AG126" s="15">
        <v>0</v>
      </c>
      <c r="AH126" s="7"/>
      <c r="AI126" s="21" t="e">
        <f>AI127/AJ126</f>
        <v>#DIV/0!</v>
      </c>
      <c r="AJ126" s="22">
        <f>X126+AA126+AD126+AG126</f>
        <v>0</v>
      </c>
      <c r="AL126" s="14">
        <v>1</v>
      </c>
      <c r="AM126" s="15">
        <v>0</v>
      </c>
      <c r="AN126" s="7"/>
      <c r="AO126" s="14">
        <f>AL126</f>
        <v>1</v>
      </c>
      <c r="AP126" s="15">
        <v>0</v>
      </c>
      <c r="AQ126" s="7"/>
      <c r="AR126" s="14">
        <f>AL126</f>
        <v>1</v>
      </c>
      <c r="AS126" s="15">
        <v>0</v>
      </c>
      <c r="AT126" s="7"/>
      <c r="AU126" s="14">
        <f>AL126</f>
        <v>1</v>
      </c>
      <c r="AV126" s="15">
        <v>0</v>
      </c>
      <c r="AW126" s="7"/>
      <c r="AX126" s="21" t="e">
        <f>AX127/AY126</f>
        <v>#DIV/0!</v>
      </c>
      <c r="AY126" s="22">
        <f>AM126+AP126+AS126+AV126</f>
        <v>0</v>
      </c>
      <c r="BA126" s="14">
        <v>1</v>
      </c>
      <c r="BB126" s="15">
        <v>0</v>
      </c>
      <c r="BC126" s="7"/>
      <c r="BD126" s="14">
        <f>BA126</f>
        <v>1</v>
      </c>
      <c r="BE126" s="15">
        <v>0</v>
      </c>
      <c r="BF126" s="7"/>
      <c r="BG126" s="14">
        <f>BA126</f>
        <v>1</v>
      </c>
      <c r="BH126" s="15">
        <v>0</v>
      </c>
      <c r="BI126" s="7"/>
      <c r="BJ126" s="14">
        <f>BA126</f>
        <v>1</v>
      </c>
      <c r="BK126" s="15">
        <v>0</v>
      </c>
      <c r="BL126" s="7"/>
      <c r="BM126" s="21" t="e">
        <f>BM127/BN126</f>
        <v>#DIV/0!</v>
      </c>
      <c r="BN126" s="22">
        <f>BB126+BE126+BH126+BK126</f>
        <v>0</v>
      </c>
      <c r="BP126" s="14">
        <v>10</v>
      </c>
      <c r="BQ126" s="15">
        <v>0</v>
      </c>
      <c r="BR126" s="7"/>
      <c r="BS126" s="14">
        <f>BP126</f>
        <v>10</v>
      </c>
      <c r="BT126" s="15">
        <v>0</v>
      </c>
      <c r="BU126" s="7"/>
      <c r="BV126" s="14">
        <f>BP126</f>
        <v>10</v>
      </c>
      <c r="BW126" s="15">
        <v>0</v>
      </c>
      <c r="BX126" s="7"/>
      <c r="BY126" s="14">
        <f>BP126</f>
        <v>10</v>
      </c>
      <c r="BZ126" s="15">
        <v>0</v>
      </c>
      <c r="CA126" s="7"/>
      <c r="CB126" s="14">
        <f>BP126</f>
        <v>10</v>
      </c>
      <c r="CC126" s="15">
        <v>0</v>
      </c>
      <c r="CD126" s="7"/>
      <c r="CE126" s="21" t="e">
        <f>CE127/CF126</f>
        <v>#DIV/0!</v>
      </c>
      <c r="CF126" s="22">
        <f>BQ126+BT126+BW126+BZ126+CC126</f>
        <v>0</v>
      </c>
      <c r="CH126" s="14">
        <v>1</v>
      </c>
      <c r="CI126" s="15">
        <v>0</v>
      </c>
      <c r="CJ126" s="7"/>
      <c r="CK126" s="14">
        <f>CH126</f>
        <v>1</v>
      </c>
      <c r="CL126" s="15">
        <v>0</v>
      </c>
      <c r="CM126" s="7"/>
      <c r="CN126" s="14">
        <f>CH126</f>
        <v>1</v>
      </c>
      <c r="CO126" s="15">
        <v>0</v>
      </c>
      <c r="CP126" s="7"/>
      <c r="CQ126" s="14">
        <f>CH126</f>
        <v>1</v>
      </c>
      <c r="CR126" s="15">
        <v>0</v>
      </c>
      <c r="CS126" s="7"/>
      <c r="CT126" s="21" t="e">
        <f>CT127/CU126</f>
        <v>#DIV/0!</v>
      </c>
      <c r="CU126" s="22">
        <f>CI126+CL126+CO126+CR126</f>
        <v>0</v>
      </c>
      <c r="CW126" s="14">
        <v>1</v>
      </c>
      <c r="CX126" s="15">
        <v>0</v>
      </c>
      <c r="CY126" s="7"/>
      <c r="CZ126" s="14">
        <f>CW126</f>
        <v>1</v>
      </c>
      <c r="DA126" s="15">
        <v>0</v>
      </c>
      <c r="DB126" s="7"/>
      <c r="DC126" s="14">
        <f>CW126</f>
        <v>1</v>
      </c>
      <c r="DD126" s="15">
        <v>0</v>
      </c>
      <c r="DE126" s="7"/>
      <c r="DF126" s="14">
        <f>CW126</f>
        <v>1</v>
      </c>
      <c r="DG126" s="15">
        <v>0</v>
      </c>
      <c r="DH126" s="7"/>
      <c r="DI126" s="21" t="e">
        <f>DI127/DJ126</f>
        <v>#DIV/0!</v>
      </c>
      <c r="DJ126" s="22">
        <f>CX126+DA126+DD126+DG126</f>
        <v>0</v>
      </c>
      <c r="DL126" s="14">
        <v>10</v>
      </c>
      <c r="DM126" s="15">
        <v>0</v>
      </c>
      <c r="DN126" s="7"/>
      <c r="DO126" s="14">
        <f>DL126</f>
        <v>10</v>
      </c>
      <c r="DP126" s="15">
        <v>0</v>
      </c>
      <c r="DQ126" s="7"/>
      <c r="DR126" s="14">
        <f>DL126</f>
        <v>10</v>
      </c>
      <c r="DS126" s="15">
        <v>0</v>
      </c>
      <c r="DT126" s="7"/>
      <c r="DU126" s="14">
        <f>DL126</f>
        <v>10</v>
      </c>
      <c r="DV126" s="15">
        <v>0</v>
      </c>
      <c r="DW126" s="7"/>
      <c r="DX126" s="14">
        <f>DL126</f>
        <v>10</v>
      </c>
      <c r="DY126" s="15">
        <v>0</v>
      </c>
      <c r="DZ126" s="7"/>
      <c r="EA126" s="21" t="e">
        <f>EA127/EB126</f>
        <v>#DIV/0!</v>
      </c>
      <c r="EB126" s="22">
        <f>DM126+DP126+DS126+DV126+DY126</f>
        <v>0</v>
      </c>
      <c r="ED126" s="14">
        <v>1</v>
      </c>
      <c r="EE126" s="15">
        <v>0</v>
      </c>
      <c r="EF126" s="7"/>
      <c r="EG126" s="14">
        <f>ED126</f>
        <v>1</v>
      </c>
      <c r="EH126" s="15">
        <v>0</v>
      </c>
      <c r="EI126" s="7"/>
      <c r="EJ126" s="14">
        <f>ED126</f>
        <v>1</v>
      </c>
      <c r="EK126" s="15">
        <v>0</v>
      </c>
      <c r="EL126" s="7"/>
      <c r="EM126" s="14">
        <f>ED126</f>
        <v>1</v>
      </c>
      <c r="EN126" s="15">
        <v>0</v>
      </c>
      <c r="EO126" s="7"/>
      <c r="EP126" s="21" t="e">
        <f>EP127/EQ126</f>
        <v>#DIV/0!</v>
      </c>
      <c r="EQ126" s="22">
        <f>EE126+EH126+EK126+EN126</f>
        <v>0</v>
      </c>
      <c r="ES126" s="14">
        <v>10</v>
      </c>
      <c r="ET126" s="15">
        <v>0</v>
      </c>
      <c r="EU126" s="7"/>
      <c r="EV126" s="14">
        <f>ES126</f>
        <v>10</v>
      </c>
      <c r="EW126" s="15">
        <v>0</v>
      </c>
      <c r="EX126" s="7"/>
      <c r="EY126" s="14">
        <f>ES126</f>
        <v>10</v>
      </c>
      <c r="EZ126" s="15">
        <v>0</v>
      </c>
      <c r="FA126" s="7"/>
      <c r="FB126" s="14">
        <f>ES126</f>
        <v>10</v>
      </c>
      <c r="FC126" s="15">
        <v>0</v>
      </c>
      <c r="FD126" s="7"/>
      <c r="FE126" s="14">
        <f>ES126</f>
        <v>10</v>
      </c>
      <c r="FF126" s="15">
        <v>0</v>
      </c>
      <c r="FG126" s="7"/>
      <c r="FH126" s="21" t="e">
        <f>FH127/FI126</f>
        <v>#DIV/0!</v>
      </c>
      <c r="FI126" s="22">
        <f>ET126+EW126+EZ126+FC126+FF126</f>
        <v>0</v>
      </c>
      <c r="FK126" s="14">
        <v>1</v>
      </c>
      <c r="FL126" s="15">
        <v>0</v>
      </c>
      <c r="FM126" s="7"/>
      <c r="FN126" s="14">
        <f>FK126</f>
        <v>1</v>
      </c>
      <c r="FO126" s="15">
        <v>0</v>
      </c>
      <c r="FP126" s="7"/>
      <c r="FQ126" s="14">
        <f>FK126</f>
        <v>1</v>
      </c>
      <c r="FR126" s="15">
        <v>0</v>
      </c>
      <c r="FS126" s="7"/>
      <c r="FT126" s="14">
        <f>FK126</f>
        <v>1</v>
      </c>
      <c r="FU126" s="15">
        <v>0</v>
      </c>
      <c r="FV126" s="7"/>
      <c r="FW126" s="21" t="e">
        <f>FW127/FX126</f>
        <v>#DIV/0!</v>
      </c>
      <c r="FX126" s="22">
        <f>FL126+FO126+FR126+FU126</f>
        <v>0</v>
      </c>
      <c r="FZ126" s="14">
        <v>1</v>
      </c>
      <c r="GA126" s="15">
        <v>0</v>
      </c>
      <c r="GB126" s="7"/>
      <c r="GC126" s="14">
        <f>FZ126</f>
        <v>1</v>
      </c>
      <c r="GD126" s="15">
        <v>0</v>
      </c>
      <c r="GE126" s="7"/>
      <c r="GF126" s="14">
        <f>FZ126</f>
        <v>1</v>
      </c>
      <c r="GG126" s="15">
        <v>0</v>
      </c>
      <c r="GH126" s="7"/>
      <c r="GI126" s="14">
        <f>FZ126</f>
        <v>1</v>
      </c>
      <c r="GJ126" s="15">
        <v>0</v>
      </c>
      <c r="GK126" s="7"/>
      <c r="GL126" s="21" t="e">
        <f>GL127/GM126</f>
        <v>#DIV/0!</v>
      </c>
      <c r="GM126" s="22">
        <f>GA126+GD126+GG126+GJ126</f>
        <v>0</v>
      </c>
      <c r="GO126" s="28"/>
    </row>
    <row r="127" spans="1:197" ht="15.75" thickBot="1">
      <c r="E127" s="101">
        <f>E126*F126</f>
        <v>0</v>
      </c>
      <c r="F127" s="102"/>
      <c r="G127" s="7"/>
      <c r="H127" s="101">
        <f>H126*I126</f>
        <v>0</v>
      </c>
      <c r="I127" s="102"/>
      <c r="J127" s="12"/>
      <c r="K127" s="101">
        <f>K126*L126</f>
        <v>0</v>
      </c>
      <c r="L127" s="102"/>
      <c r="M127" s="12"/>
      <c r="N127" s="101">
        <f>N126*O126</f>
        <v>0</v>
      </c>
      <c r="O127" s="102"/>
      <c r="P127" s="12"/>
      <c r="Q127" s="101">
        <f>Q126*R126</f>
        <v>0</v>
      </c>
      <c r="R127" s="102"/>
      <c r="S127" s="12"/>
      <c r="T127" s="106">
        <f>SUM(E127:Q127)</f>
        <v>0</v>
      </c>
      <c r="U127" s="107"/>
      <c r="W127" s="101">
        <f>W126*X126</f>
        <v>0</v>
      </c>
      <c r="X127" s="102"/>
      <c r="Y127" s="7"/>
      <c r="Z127" s="101">
        <f>Z126*AA126</f>
        <v>0</v>
      </c>
      <c r="AA127" s="102"/>
      <c r="AB127" s="12"/>
      <c r="AC127" s="101">
        <f>AC126*AD126</f>
        <v>0</v>
      </c>
      <c r="AD127" s="102"/>
      <c r="AE127" s="12"/>
      <c r="AF127" s="101">
        <f>AF126*AG126</f>
        <v>0</v>
      </c>
      <c r="AG127" s="102"/>
      <c r="AH127" s="12"/>
      <c r="AI127" s="106">
        <f>SUM(W127:AF127)</f>
        <v>0</v>
      </c>
      <c r="AJ127" s="107"/>
      <c r="AL127" s="101">
        <f>AL126*AM126</f>
        <v>0</v>
      </c>
      <c r="AM127" s="102"/>
      <c r="AN127" s="7"/>
      <c r="AO127" s="101">
        <f>AO126*AP126</f>
        <v>0</v>
      </c>
      <c r="AP127" s="102"/>
      <c r="AQ127" s="12"/>
      <c r="AR127" s="101">
        <f>AR126*AS126</f>
        <v>0</v>
      </c>
      <c r="AS127" s="102"/>
      <c r="AT127" s="12"/>
      <c r="AU127" s="101">
        <f>AU126*AV126</f>
        <v>0</v>
      </c>
      <c r="AV127" s="102"/>
      <c r="AW127" s="12"/>
      <c r="AX127" s="106">
        <f>SUM(AL127:AU127)</f>
        <v>0</v>
      </c>
      <c r="AY127" s="107"/>
      <c r="BA127" s="101">
        <f>BA126*BB126</f>
        <v>0</v>
      </c>
      <c r="BB127" s="102"/>
      <c r="BC127" s="7"/>
      <c r="BD127" s="101">
        <f>BD126*BE126</f>
        <v>0</v>
      </c>
      <c r="BE127" s="102"/>
      <c r="BF127" s="12"/>
      <c r="BG127" s="101">
        <f>BG126*BH126</f>
        <v>0</v>
      </c>
      <c r="BH127" s="102"/>
      <c r="BI127" s="12"/>
      <c r="BJ127" s="101">
        <f>BJ126*BK126</f>
        <v>0</v>
      </c>
      <c r="BK127" s="102"/>
      <c r="BL127" s="12"/>
      <c r="BM127" s="106">
        <f>SUM(BA127:BJ127)</f>
        <v>0</v>
      </c>
      <c r="BN127" s="107"/>
      <c r="BP127" s="101">
        <f>BP126*BQ126</f>
        <v>0</v>
      </c>
      <c r="BQ127" s="102"/>
      <c r="BR127" s="7"/>
      <c r="BS127" s="101">
        <f>BS126*BT126</f>
        <v>0</v>
      </c>
      <c r="BT127" s="102"/>
      <c r="BU127" s="12"/>
      <c r="BV127" s="101">
        <f>BV126*BW126</f>
        <v>0</v>
      </c>
      <c r="BW127" s="102"/>
      <c r="BX127" s="12"/>
      <c r="BY127" s="101">
        <f>BY126*BZ126</f>
        <v>0</v>
      </c>
      <c r="BZ127" s="102"/>
      <c r="CA127" s="12"/>
      <c r="CB127" s="101">
        <f>CB126*CC126</f>
        <v>0</v>
      </c>
      <c r="CC127" s="102"/>
      <c r="CD127" s="12"/>
      <c r="CE127" s="106">
        <f>SUM(BP127:CB127)</f>
        <v>0</v>
      </c>
      <c r="CF127" s="107"/>
      <c r="CH127" s="101">
        <f>CH126*CI126</f>
        <v>0</v>
      </c>
      <c r="CI127" s="102"/>
      <c r="CJ127" s="7"/>
      <c r="CK127" s="101">
        <f>CK126*CL126</f>
        <v>0</v>
      </c>
      <c r="CL127" s="102"/>
      <c r="CM127" s="12"/>
      <c r="CN127" s="101">
        <f>CN126*CO126</f>
        <v>0</v>
      </c>
      <c r="CO127" s="102"/>
      <c r="CP127" s="12"/>
      <c r="CQ127" s="101">
        <f>CQ126*CR126</f>
        <v>0</v>
      </c>
      <c r="CR127" s="102"/>
      <c r="CS127" s="12"/>
      <c r="CT127" s="106">
        <f>SUM(CH127:CQ127)</f>
        <v>0</v>
      </c>
      <c r="CU127" s="107"/>
      <c r="CW127" s="101">
        <f>CW126*CX126</f>
        <v>0</v>
      </c>
      <c r="CX127" s="102"/>
      <c r="CY127" s="7"/>
      <c r="CZ127" s="101">
        <f>CZ126*DA126</f>
        <v>0</v>
      </c>
      <c r="DA127" s="102"/>
      <c r="DB127" s="12"/>
      <c r="DC127" s="101">
        <f>DC126*DD126</f>
        <v>0</v>
      </c>
      <c r="DD127" s="102"/>
      <c r="DE127" s="12"/>
      <c r="DF127" s="101">
        <f>DF126*DG126</f>
        <v>0</v>
      </c>
      <c r="DG127" s="102"/>
      <c r="DH127" s="12"/>
      <c r="DI127" s="106">
        <f>SUM(CW127:DF127)</f>
        <v>0</v>
      </c>
      <c r="DJ127" s="107"/>
      <c r="DL127" s="101">
        <f>DL126*DM126</f>
        <v>0</v>
      </c>
      <c r="DM127" s="102"/>
      <c r="DN127" s="7"/>
      <c r="DO127" s="101">
        <f>DO126*DP126</f>
        <v>0</v>
      </c>
      <c r="DP127" s="102"/>
      <c r="DQ127" s="12"/>
      <c r="DR127" s="101">
        <f>DR126*DS126</f>
        <v>0</v>
      </c>
      <c r="DS127" s="102"/>
      <c r="DT127" s="12"/>
      <c r="DU127" s="101">
        <f>DU126*DV126</f>
        <v>0</v>
      </c>
      <c r="DV127" s="102"/>
      <c r="DW127" s="12"/>
      <c r="DX127" s="101">
        <f>DX126*DY126</f>
        <v>0</v>
      </c>
      <c r="DY127" s="102"/>
      <c r="DZ127" s="12"/>
      <c r="EA127" s="106">
        <f>SUM(DL127:DX127)</f>
        <v>0</v>
      </c>
      <c r="EB127" s="107"/>
      <c r="ED127" s="101">
        <f>ED126*EE126</f>
        <v>0</v>
      </c>
      <c r="EE127" s="102"/>
      <c r="EF127" s="7"/>
      <c r="EG127" s="101">
        <f>EG126*EH126</f>
        <v>0</v>
      </c>
      <c r="EH127" s="102"/>
      <c r="EI127" s="12"/>
      <c r="EJ127" s="101">
        <f>EJ126*EK126</f>
        <v>0</v>
      </c>
      <c r="EK127" s="102"/>
      <c r="EL127" s="12"/>
      <c r="EM127" s="101">
        <f>EM126*EN126</f>
        <v>0</v>
      </c>
      <c r="EN127" s="102"/>
      <c r="EO127" s="12"/>
      <c r="EP127" s="106">
        <f>SUM(ED127:EM127)</f>
        <v>0</v>
      </c>
      <c r="EQ127" s="107"/>
      <c r="ES127" s="101">
        <f>ES126*ET126</f>
        <v>0</v>
      </c>
      <c r="ET127" s="102"/>
      <c r="EU127" s="7"/>
      <c r="EV127" s="101">
        <f>EV126*EW126</f>
        <v>0</v>
      </c>
      <c r="EW127" s="102"/>
      <c r="EX127" s="12"/>
      <c r="EY127" s="101">
        <f>EY126*EZ126</f>
        <v>0</v>
      </c>
      <c r="EZ127" s="102"/>
      <c r="FA127" s="12"/>
      <c r="FB127" s="101">
        <f>FB126*FC126</f>
        <v>0</v>
      </c>
      <c r="FC127" s="102"/>
      <c r="FD127" s="12"/>
      <c r="FE127" s="101">
        <f>FE126*FF126</f>
        <v>0</v>
      </c>
      <c r="FF127" s="102"/>
      <c r="FG127" s="12"/>
      <c r="FH127" s="106">
        <f>SUM(ES127:FE127)</f>
        <v>0</v>
      </c>
      <c r="FI127" s="107"/>
      <c r="FK127" s="101">
        <f>FK126*FL126</f>
        <v>0</v>
      </c>
      <c r="FL127" s="102"/>
      <c r="FM127" s="7"/>
      <c r="FN127" s="101">
        <f>FN126*FO126</f>
        <v>0</v>
      </c>
      <c r="FO127" s="102"/>
      <c r="FP127" s="12"/>
      <c r="FQ127" s="101">
        <f>FQ126*FR126</f>
        <v>0</v>
      </c>
      <c r="FR127" s="102"/>
      <c r="FS127" s="12"/>
      <c r="FT127" s="101">
        <f>FT126*FU126</f>
        <v>0</v>
      </c>
      <c r="FU127" s="102"/>
      <c r="FV127" s="12"/>
      <c r="FW127" s="106">
        <f>SUM(FK127:FT127)</f>
        <v>0</v>
      </c>
      <c r="FX127" s="107"/>
      <c r="FZ127" s="101">
        <f>FZ126*GA126</f>
        <v>0</v>
      </c>
      <c r="GA127" s="102"/>
      <c r="GB127" s="7"/>
      <c r="GC127" s="101">
        <f>GC126*GD126</f>
        <v>0</v>
      </c>
      <c r="GD127" s="102"/>
      <c r="GE127" s="12"/>
      <c r="GF127" s="101">
        <f>GF126*GG126</f>
        <v>0</v>
      </c>
      <c r="GG127" s="102"/>
      <c r="GH127" s="12"/>
      <c r="GI127" s="101">
        <f>GI126*GJ126</f>
        <v>0</v>
      </c>
      <c r="GJ127" s="102"/>
      <c r="GK127" s="12"/>
      <c r="GL127" s="106">
        <f>SUM(FZ127:GI127)</f>
        <v>0</v>
      </c>
      <c r="GM127" s="107"/>
      <c r="GO127" s="95">
        <f>T127+AI127+AX127+BM127+CE127+CT127+DI127+EA127+EP127+FH127+FW127+GL127</f>
        <v>0</v>
      </c>
    </row>
    <row r="128" spans="1:197">
      <c r="E128" s="11"/>
      <c r="F128" s="11"/>
      <c r="G128" s="6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23"/>
      <c r="U128" s="23"/>
      <c r="W128" s="11"/>
      <c r="X128" s="11"/>
      <c r="Y128" s="6"/>
      <c r="Z128" s="11"/>
      <c r="AA128" s="11"/>
      <c r="AB128" s="11"/>
      <c r="AC128" s="11"/>
      <c r="AD128" s="11"/>
      <c r="AE128" s="11"/>
      <c r="AF128" s="11"/>
      <c r="AG128" s="11"/>
      <c r="AH128" s="11"/>
      <c r="AI128" s="23"/>
      <c r="AJ128" s="23"/>
      <c r="AL128" s="11"/>
      <c r="AM128" s="11"/>
      <c r="AN128" s="6"/>
      <c r="AO128" s="11"/>
      <c r="AP128" s="11"/>
      <c r="AQ128" s="11"/>
      <c r="AR128" s="11"/>
      <c r="AS128" s="11"/>
      <c r="AT128" s="11"/>
      <c r="AU128" s="11"/>
      <c r="AV128" s="11"/>
      <c r="AW128" s="11"/>
      <c r="AX128" s="23"/>
      <c r="AY128" s="23"/>
      <c r="BA128" s="11"/>
      <c r="BB128" s="11"/>
      <c r="BC128" s="6"/>
      <c r="BD128" s="11"/>
      <c r="BE128" s="11"/>
      <c r="BF128" s="11"/>
      <c r="BG128" s="11"/>
      <c r="BH128" s="11"/>
      <c r="BI128" s="11"/>
      <c r="BJ128" s="11"/>
      <c r="BK128" s="11"/>
      <c r="BL128" s="11"/>
      <c r="BM128" s="23"/>
      <c r="BN128" s="23"/>
      <c r="BP128" s="11"/>
      <c r="BQ128" s="11"/>
      <c r="BR128" s="6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23"/>
      <c r="CF128" s="23"/>
      <c r="CH128" s="11"/>
      <c r="CI128" s="11"/>
      <c r="CJ128" s="6"/>
      <c r="CK128" s="11"/>
      <c r="CL128" s="11"/>
      <c r="CM128" s="11"/>
      <c r="CN128" s="11"/>
      <c r="CO128" s="11"/>
      <c r="CP128" s="11"/>
      <c r="CQ128" s="11"/>
      <c r="CR128" s="11"/>
      <c r="CS128" s="11"/>
      <c r="CT128" s="23"/>
      <c r="CU128" s="23"/>
      <c r="CW128" s="11"/>
      <c r="CX128" s="11"/>
      <c r="CY128" s="6"/>
      <c r="CZ128" s="11"/>
      <c r="DA128" s="11"/>
      <c r="DB128" s="11"/>
      <c r="DC128" s="11"/>
      <c r="DD128" s="11"/>
      <c r="DE128" s="11"/>
      <c r="DF128" s="11"/>
      <c r="DG128" s="11"/>
      <c r="DH128" s="11"/>
      <c r="DI128" s="23"/>
      <c r="DJ128" s="23"/>
      <c r="DL128" s="11"/>
      <c r="DM128" s="11"/>
      <c r="DN128" s="6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23"/>
      <c r="EB128" s="23"/>
      <c r="ED128" s="11"/>
      <c r="EE128" s="11"/>
      <c r="EF128" s="6"/>
      <c r="EG128" s="11"/>
      <c r="EH128" s="11"/>
      <c r="EI128" s="11"/>
      <c r="EJ128" s="11"/>
      <c r="EK128" s="11"/>
      <c r="EL128" s="11"/>
      <c r="EM128" s="11"/>
      <c r="EN128" s="11"/>
      <c r="EO128" s="11"/>
      <c r="EP128" s="23"/>
      <c r="EQ128" s="23"/>
      <c r="ES128" s="11"/>
      <c r="ET128" s="11"/>
      <c r="EU128" s="6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23"/>
      <c r="FI128" s="23"/>
      <c r="FK128" s="11"/>
      <c r="FL128" s="11"/>
      <c r="FM128" s="6"/>
      <c r="FN128" s="11"/>
      <c r="FO128" s="11"/>
      <c r="FP128" s="11"/>
      <c r="FQ128" s="11"/>
      <c r="FR128" s="11"/>
      <c r="FS128" s="11"/>
      <c r="FT128" s="11"/>
      <c r="FU128" s="11"/>
      <c r="FV128" s="11"/>
      <c r="FW128" s="23"/>
      <c r="FX128" s="23"/>
      <c r="FZ128" s="11"/>
      <c r="GA128" s="11"/>
      <c r="GB128" s="6"/>
      <c r="GC128" s="11"/>
      <c r="GD128" s="11"/>
      <c r="GE128" s="11"/>
      <c r="GF128" s="11"/>
      <c r="GG128" s="11"/>
      <c r="GH128" s="11"/>
      <c r="GI128" s="11"/>
      <c r="GJ128" s="11"/>
      <c r="GK128" s="11"/>
      <c r="GL128" s="23"/>
      <c r="GM128" s="23"/>
      <c r="GO128" s="28" t="s">
        <v>0</v>
      </c>
    </row>
    <row r="129" spans="1:198" ht="15.75" thickBot="1">
      <c r="A129" s="1" t="s">
        <v>83</v>
      </c>
      <c r="E129" s="14">
        <v>10</v>
      </c>
      <c r="F129" s="15">
        <v>0</v>
      </c>
      <c r="G129" s="7"/>
      <c r="H129" s="14">
        <f>E129</f>
        <v>10</v>
      </c>
      <c r="I129" s="15">
        <v>0</v>
      </c>
      <c r="J129" s="7"/>
      <c r="K129" s="14">
        <f>E129</f>
        <v>10</v>
      </c>
      <c r="L129" s="15">
        <v>0</v>
      </c>
      <c r="M129" s="7"/>
      <c r="N129" s="14">
        <f>E129</f>
        <v>10</v>
      </c>
      <c r="O129" s="15">
        <v>0</v>
      </c>
      <c r="P129" s="7"/>
      <c r="Q129" s="14">
        <f>E129</f>
        <v>10</v>
      </c>
      <c r="R129" s="15">
        <v>0</v>
      </c>
      <c r="S129" s="7"/>
      <c r="T129" s="21" t="e">
        <f>T130/U129</f>
        <v>#DIV/0!</v>
      </c>
      <c r="U129" s="22">
        <f>F129+I129+L129+O129+R129</f>
        <v>0</v>
      </c>
      <c r="W129" s="14">
        <v>1</v>
      </c>
      <c r="X129" s="15">
        <v>0</v>
      </c>
      <c r="Y129" s="7"/>
      <c r="Z129" s="14">
        <f>W129</f>
        <v>1</v>
      </c>
      <c r="AA129" s="15">
        <v>0</v>
      </c>
      <c r="AB129" s="7"/>
      <c r="AC129" s="14">
        <f>W129</f>
        <v>1</v>
      </c>
      <c r="AD129" s="15">
        <v>0</v>
      </c>
      <c r="AE129" s="7"/>
      <c r="AF129" s="14">
        <f>W129</f>
        <v>1</v>
      </c>
      <c r="AG129" s="15">
        <v>0</v>
      </c>
      <c r="AH129" s="7"/>
      <c r="AI129" s="21" t="e">
        <f>AI130/AJ129</f>
        <v>#DIV/0!</v>
      </c>
      <c r="AJ129" s="22">
        <f>X129+AA129+AD129+AG129</f>
        <v>0</v>
      </c>
      <c r="AL129" s="14">
        <v>12</v>
      </c>
      <c r="AM129" s="15">
        <v>0</v>
      </c>
      <c r="AN129" s="7"/>
      <c r="AO129" s="14">
        <f>AL129</f>
        <v>12</v>
      </c>
      <c r="AP129" s="15">
        <v>0</v>
      </c>
      <c r="AQ129" s="7"/>
      <c r="AR129" s="14">
        <f>AL129</f>
        <v>12</v>
      </c>
      <c r="AS129" s="15">
        <v>0</v>
      </c>
      <c r="AT129" s="7"/>
      <c r="AU129" s="14">
        <f>AL129</f>
        <v>12</v>
      </c>
      <c r="AV129" s="15">
        <v>0</v>
      </c>
      <c r="AW129" s="7"/>
      <c r="AX129" s="21" t="e">
        <f>AX130/AY129</f>
        <v>#DIV/0!</v>
      </c>
      <c r="AY129" s="22">
        <f>AM129+AP129+AS129+AV129</f>
        <v>0</v>
      </c>
      <c r="BA129" s="14">
        <v>1</v>
      </c>
      <c r="BB129" s="15">
        <v>0</v>
      </c>
      <c r="BC129" s="7"/>
      <c r="BD129" s="14">
        <f>BA129</f>
        <v>1</v>
      </c>
      <c r="BE129" s="15">
        <v>0</v>
      </c>
      <c r="BF129" s="7"/>
      <c r="BG129" s="14">
        <f>BA129</f>
        <v>1</v>
      </c>
      <c r="BH129" s="15">
        <v>0</v>
      </c>
      <c r="BI129" s="7"/>
      <c r="BJ129" s="14">
        <f>BA129</f>
        <v>1</v>
      </c>
      <c r="BK129" s="15">
        <v>0</v>
      </c>
      <c r="BL129" s="7"/>
      <c r="BM129" s="21" t="e">
        <f>BM130/BN129</f>
        <v>#DIV/0!</v>
      </c>
      <c r="BN129" s="22">
        <f>BB129+BE129+BH129+BK129</f>
        <v>0</v>
      </c>
      <c r="BP129" s="14">
        <v>10</v>
      </c>
      <c r="BQ129" s="15">
        <v>0</v>
      </c>
      <c r="BR129" s="7"/>
      <c r="BS129" s="14">
        <f>BP129</f>
        <v>10</v>
      </c>
      <c r="BT129" s="15">
        <v>0</v>
      </c>
      <c r="BU129" s="7"/>
      <c r="BV129" s="14">
        <f>BP129</f>
        <v>10</v>
      </c>
      <c r="BW129" s="15">
        <v>0</v>
      </c>
      <c r="BX129" s="7"/>
      <c r="BY129" s="14">
        <f>BP129</f>
        <v>10</v>
      </c>
      <c r="BZ129" s="15">
        <v>0</v>
      </c>
      <c r="CA129" s="7"/>
      <c r="CB129" s="14">
        <f>BP129</f>
        <v>10</v>
      </c>
      <c r="CC129" s="15">
        <v>0</v>
      </c>
      <c r="CD129" s="7"/>
      <c r="CE129" s="21" t="e">
        <f>CE130/CF129</f>
        <v>#DIV/0!</v>
      </c>
      <c r="CF129" s="22">
        <f>BQ129+BT129+BW129+BZ129+CC129</f>
        <v>0</v>
      </c>
      <c r="CH129" s="14">
        <v>1</v>
      </c>
      <c r="CI129" s="15">
        <v>0</v>
      </c>
      <c r="CJ129" s="7"/>
      <c r="CK129" s="14">
        <f>CH129</f>
        <v>1</v>
      </c>
      <c r="CL129" s="15">
        <v>0</v>
      </c>
      <c r="CM129" s="7"/>
      <c r="CN129" s="14">
        <f>CH129</f>
        <v>1</v>
      </c>
      <c r="CO129" s="15">
        <v>0</v>
      </c>
      <c r="CP129" s="7"/>
      <c r="CQ129" s="14">
        <f>CH129</f>
        <v>1</v>
      </c>
      <c r="CR129" s="15">
        <v>0</v>
      </c>
      <c r="CS129" s="7"/>
      <c r="CT129" s="21" t="e">
        <f>CT130/CU129</f>
        <v>#DIV/0!</v>
      </c>
      <c r="CU129" s="22">
        <f>CI129+CL129+CO129+CR129</f>
        <v>0</v>
      </c>
      <c r="CW129" s="14">
        <v>1</v>
      </c>
      <c r="CX129" s="15">
        <v>0</v>
      </c>
      <c r="CY129" s="7"/>
      <c r="CZ129" s="14">
        <f>CW129</f>
        <v>1</v>
      </c>
      <c r="DA129" s="15">
        <v>0</v>
      </c>
      <c r="DB129" s="7"/>
      <c r="DC129" s="14">
        <f>CW129</f>
        <v>1</v>
      </c>
      <c r="DD129" s="15">
        <v>0</v>
      </c>
      <c r="DE129" s="7"/>
      <c r="DF129" s="14">
        <f>CW129</f>
        <v>1</v>
      </c>
      <c r="DG129" s="15">
        <v>0</v>
      </c>
      <c r="DH129" s="7"/>
      <c r="DI129" s="21" t="e">
        <f>DI130/DJ129</f>
        <v>#DIV/0!</v>
      </c>
      <c r="DJ129" s="22">
        <f>CX129+DA129+DD129+DG129</f>
        <v>0</v>
      </c>
      <c r="DL129" s="14">
        <v>10</v>
      </c>
      <c r="DM129" s="15">
        <v>0</v>
      </c>
      <c r="DN129" s="7"/>
      <c r="DO129" s="14">
        <f>DL129</f>
        <v>10</v>
      </c>
      <c r="DP129" s="15">
        <v>0</v>
      </c>
      <c r="DQ129" s="7"/>
      <c r="DR129" s="14">
        <f>DL129</f>
        <v>10</v>
      </c>
      <c r="DS129" s="15">
        <v>0</v>
      </c>
      <c r="DT129" s="7"/>
      <c r="DU129" s="14">
        <f>DL129</f>
        <v>10</v>
      </c>
      <c r="DV129" s="15">
        <v>0</v>
      </c>
      <c r="DW129" s="7"/>
      <c r="DX129" s="14">
        <f>DL129</f>
        <v>10</v>
      </c>
      <c r="DY129" s="15">
        <v>0</v>
      </c>
      <c r="DZ129" s="7"/>
      <c r="EA129" s="21" t="e">
        <f>EA130/EB129</f>
        <v>#DIV/0!</v>
      </c>
      <c r="EB129" s="22">
        <f>DM129+DP129+DS129+DV129+DY129</f>
        <v>0</v>
      </c>
      <c r="ED129" s="14">
        <v>1</v>
      </c>
      <c r="EE129" s="15">
        <v>0</v>
      </c>
      <c r="EF129" s="7"/>
      <c r="EG129" s="14">
        <f>ED129</f>
        <v>1</v>
      </c>
      <c r="EH129" s="15">
        <v>0</v>
      </c>
      <c r="EI129" s="7"/>
      <c r="EJ129" s="14">
        <f>ED129</f>
        <v>1</v>
      </c>
      <c r="EK129" s="15">
        <v>0</v>
      </c>
      <c r="EL129" s="7"/>
      <c r="EM129" s="14">
        <f>ED129</f>
        <v>1</v>
      </c>
      <c r="EN129" s="15">
        <v>0</v>
      </c>
      <c r="EO129" s="7"/>
      <c r="EP129" s="21" t="e">
        <f>EP130/EQ129</f>
        <v>#DIV/0!</v>
      </c>
      <c r="EQ129" s="22">
        <f>EE129+EH129+EK129+EN129</f>
        <v>0</v>
      </c>
      <c r="ES129" s="14">
        <v>5</v>
      </c>
      <c r="ET129" s="15">
        <v>0</v>
      </c>
      <c r="EU129" s="7"/>
      <c r="EV129" s="14">
        <f>ES129</f>
        <v>5</v>
      </c>
      <c r="EW129" s="15">
        <v>0</v>
      </c>
      <c r="EX129" s="7"/>
      <c r="EY129" s="14">
        <f>ES129</f>
        <v>5</v>
      </c>
      <c r="EZ129" s="15">
        <v>0</v>
      </c>
      <c r="FA129" s="7"/>
      <c r="FB129" s="14">
        <f>ES129</f>
        <v>5</v>
      </c>
      <c r="FC129" s="15">
        <v>0</v>
      </c>
      <c r="FD129" s="7"/>
      <c r="FE129" s="14">
        <f>ES129</f>
        <v>5</v>
      </c>
      <c r="FF129" s="15">
        <v>0</v>
      </c>
      <c r="FG129" s="7"/>
      <c r="FH129" s="21" t="e">
        <f>FH130/FI129</f>
        <v>#DIV/0!</v>
      </c>
      <c r="FI129" s="22">
        <f>ET129+EW129+EZ129+FC129+FF129</f>
        <v>0</v>
      </c>
      <c r="FK129" s="14">
        <v>1</v>
      </c>
      <c r="FL129" s="15">
        <v>0</v>
      </c>
      <c r="FM129" s="7"/>
      <c r="FN129" s="14">
        <f>FK129</f>
        <v>1</v>
      </c>
      <c r="FO129" s="15">
        <v>0</v>
      </c>
      <c r="FP129" s="7"/>
      <c r="FQ129" s="14">
        <f>FK129</f>
        <v>1</v>
      </c>
      <c r="FR129" s="15">
        <v>0</v>
      </c>
      <c r="FS129" s="7"/>
      <c r="FT129" s="14">
        <f>FK129</f>
        <v>1</v>
      </c>
      <c r="FU129" s="15">
        <v>0</v>
      </c>
      <c r="FV129" s="7"/>
      <c r="FW129" s="21" t="e">
        <f>FW130/FX129</f>
        <v>#DIV/0!</v>
      </c>
      <c r="FX129" s="22">
        <f>FL129+FO129+FR129+FU129</f>
        <v>0</v>
      </c>
      <c r="FZ129" s="14">
        <v>1</v>
      </c>
      <c r="GA129" s="15">
        <v>0</v>
      </c>
      <c r="GB129" s="7"/>
      <c r="GC129" s="14">
        <f>FZ129</f>
        <v>1</v>
      </c>
      <c r="GD129" s="15">
        <v>0</v>
      </c>
      <c r="GE129" s="7"/>
      <c r="GF129" s="14">
        <f>FZ129</f>
        <v>1</v>
      </c>
      <c r="GG129" s="15">
        <v>0</v>
      </c>
      <c r="GH129" s="7"/>
      <c r="GI129" s="14">
        <f>FZ129</f>
        <v>1</v>
      </c>
      <c r="GJ129" s="15">
        <v>0</v>
      </c>
      <c r="GK129" s="7"/>
      <c r="GL129" s="21" t="e">
        <f>GL130/GM129</f>
        <v>#DIV/0!</v>
      </c>
      <c r="GM129" s="22">
        <f>GA129+GD129+GG129+GJ129</f>
        <v>0</v>
      </c>
      <c r="GO129" s="28"/>
    </row>
    <row r="130" spans="1:198" ht="15.75" thickBot="1">
      <c r="E130" s="101">
        <f>E129*F129</f>
        <v>0</v>
      </c>
      <c r="F130" s="102"/>
      <c r="G130" s="7"/>
      <c r="H130" s="101">
        <f>H129*I129</f>
        <v>0</v>
      </c>
      <c r="I130" s="102"/>
      <c r="J130" s="12"/>
      <c r="K130" s="101">
        <f>K129*L129</f>
        <v>0</v>
      </c>
      <c r="L130" s="102"/>
      <c r="M130" s="12"/>
      <c r="N130" s="101">
        <f>N129*O129</f>
        <v>0</v>
      </c>
      <c r="O130" s="102"/>
      <c r="P130" s="12"/>
      <c r="Q130" s="101">
        <f>Q129*R129</f>
        <v>0</v>
      </c>
      <c r="R130" s="102"/>
      <c r="S130" s="12"/>
      <c r="T130" s="106">
        <f>SUM(E130:Q130)</f>
        <v>0</v>
      </c>
      <c r="U130" s="107"/>
      <c r="W130" s="101">
        <f>W129*X129</f>
        <v>0</v>
      </c>
      <c r="X130" s="102"/>
      <c r="Y130" s="7"/>
      <c r="Z130" s="101">
        <f>Z129*AA129</f>
        <v>0</v>
      </c>
      <c r="AA130" s="102"/>
      <c r="AB130" s="12"/>
      <c r="AC130" s="101">
        <f>AC129*AD129</f>
        <v>0</v>
      </c>
      <c r="AD130" s="102"/>
      <c r="AE130" s="12"/>
      <c r="AF130" s="101">
        <f>AF129*AG129</f>
        <v>0</v>
      </c>
      <c r="AG130" s="102"/>
      <c r="AH130" s="12"/>
      <c r="AI130" s="106">
        <f>SUM(W130:AF130)</f>
        <v>0</v>
      </c>
      <c r="AJ130" s="107"/>
      <c r="AL130" s="101">
        <f>AL129*AM129</f>
        <v>0</v>
      </c>
      <c r="AM130" s="102"/>
      <c r="AN130" s="7"/>
      <c r="AO130" s="101">
        <f>AO129*AP129</f>
        <v>0</v>
      </c>
      <c r="AP130" s="102"/>
      <c r="AQ130" s="12"/>
      <c r="AR130" s="101">
        <f>AR129*AS129</f>
        <v>0</v>
      </c>
      <c r="AS130" s="102"/>
      <c r="AT130" s="12"/>
      <c r="AU130" s="101">
        <f>AU129*AV129</f>
        <v>0</v>
      </c>
      <c r="AV130" s="102"/>
      <c r="AW130" s="12"/>
      <c r="AX130" s="106">
        <f>SUM(AL130:AU130)</f>
        <v>0</v>
      </c>
      <c r="AY130" s="107"/>
      <c r="BA130" s="101">
        <f>BA129*BB129</f>
        <v>0</v>
      </c>
      <c r="BB130" s="102"/>
      <c r="BC130" s="7"/>
      <c r="BD130" s="101">
        <f>BD129*BE129</f>
        <v>0</v>
      </c>
      <c r="BE130" s="102"/>
      <c r="BF130" s="12"/>
      <c r="BG130" s="101">
        <f>BG129*BH129</f>
        <v>0</v>
      </c>
      <c r="BH130" s="102"/>
      <c r="BI130" s="12"/>
      <c r="BJ130" s="101">
        <f>BJ129*BK129</f>
        <v>0</v>
      </c>
      <c r="BK130" s="102"/>
      <c r="BL130" s="12"/>
      <c r="BM130" s="106">
        <f>SUM(BA130:BJ130)</f>
        <v>0</v>
      </c>
      <c r="BN130" s="107"/>
      <c r="BP130" s="101">
        <f>BP129*BQ129</f>
        <v>0</v>
      </c>
      <c r="BQ130" s="102"/>
      <c r="BR130" s="7"/>
      <c r="BS130" s="101">
        <f>BS129*BT129</f>
        <v>0</v>
      </c>
      <c r="BT130" s="102"/>
      <c r="BU130" s="12"/>
      <c r="BV130" s="101">
        <f>BV129*BW129</f>
        <v>0</v>
      </c>
      <c r="BW130" s="102"/>
      <c r="BX130" s="12"/>
      <c r="BY130" s="101">
        <f>BY129*BZ129</f>
        <v>0</v>
      </c>
      <c r="BZ130" s="102"/>
      <c r="CA130" s="12"/>
      <c r="CB130" s="101">
        <f>CB129*CC129</f>
        <v>0</v>
      </c>
      <c r="CC130" s="102"/>
      <c r="CD130" s="12"/>
      <c r="CE130" s="106">
        <f>SUM(BP130:CB130)</f>
        <v>0</v>
      </c>
      <c r="CF130" s="107"/>
      <c r="CH130" s="101">
        <f>CH129*CI129</f>
        <v>0</v>
      </c>
      <c r="CI130" s="102"/>
      <c r="CJ130" s="7"/>
      <c r="CK130" s="101">
        <f>CK129*CL129</f>
        <v>0</v>
      </c>
      <c r="CL130" s="102"/>
      <c r="CM130" s="12"/>
      <c r="CN130" s="101">
        <f>CN129*CO129</f>
        <v>0</v>
      </c>
      <c r="CO130" s="102"/>
      <c r="CP130" s="12"/>
      <c r="CQ130" s="101">
        <f>CQ129*CR129</f>
        <v>0</v>
      </c>
      <c r="CR130" s="102"/>
      <c r="CS130" s="12"/>
      <c r="CT130" s="106">
        <f>SUM(CH130:CQ130)</f>
        <v>0</v>
      </c>
      <c r="CU130" s="107"/>
      <c r="CW130" s="101">
        <f>CW129*CX129</f>
        <v>0</v>
      </c>
      <c r="CX130" s="102"/>
      <c r="CY130" s="7"/>
      <c r="CZ130" s="101">
        <f>CZ129*DA129</f>
        <v>0</v>
      </c>
      <c r="DA130" s="102"/>
      <c r="DB130" s="12"/>
      <c r="DC130" s="101">
        <f>DC129*DD129</f>
        <v>0</v>
      </c>
      <c r="DD130" s="102"/>
      <c r="DE130" s="12"/>
      <c r="DF130" s="101">
        <f>DF129*DG129</f>
        <v>0</v>
      </c>
      <c r="DG130" s="102"/>
      <c r="DH130" s="12"/>
      <c r="DI130" s="106">
        <f>SUM(CW130:DF130)</f>
        <v>0</v>
      </c>
      <c r="DJ130" s="107"/>
      <c r="DL130" s="101">
        <f>DL129*DM129</f>
        <v>0</v>
      </c>
      <c r="DM130" s="102"/>
      <c r="DN130" s="7"/>
      <c r="DO130" s="101">
        <f>DO129*DP129</f>
        <v>0</v>
      </c>
      <c r="DP130" s="102"/>
      <c r="DQ130" s="12"/>
      <c r="DR130" s="101">
        <f>DR129*DS129</f>
        <v>0</v>
      </c>
      <c r="DS130" s="102"/>
      <c r="DT130" s="12"/>
      <c r="DU130" s="101">
        <f>DU129*DV129</f>
        <v>0</v>
      </c>
      <c r="DV130" s="102"/>
      <c r="DW130" s="12"/>
      <c r="DX130" s="101">
        <f>DX129*DY129</f>
        <v>0</v>
      </c>
      <c r="DY130" s="102"/>
      <c r="DZ130" s="12"/>
      <c r="EA130" s="106">
        <f>SUM(DL130:DX130)</f>
        <v>0</v>
      </c>
      <c r="EB130" s="107"/>
      <c r="ED130" s="101">
        <f>ED129*EE129</f>
        <v>0</v>
      </c>
      <c r="EE130" s="102"/>
      <c r="EF130" s="7"/>
      <c r="EG130" s="101">
        <f>EG129*EH129</f>
        <v>0</v>
      </c>
      <c r="EH130" s="102"/>
      <c r="EI130" s="12"/>
      <c r="EJ130" s="101">
        <f>EJ129*EK129</f>
        <v>0</v>
      </c>
      <c r="EK130" s="102"/>
      <c r="EL130" s="12"/>
      <c r="EM130" s="101">
        <f>EM129*EN129</f>
        <v>0</v>
      </c>
      <c r="EN130" s="102"/>
      <c r="EO130" s="12"/>
      <c r="EP130" s="106">
        <f>SUM(ED130:EM130)</f>
        <v>0</v>
      </c>
      <c r="EQ130" s="107"/>
      <c r="ES130" s="101">
        <f>ES129*ET129</f>
        <v>0</v>
      </c>
      <c r="ET130" s="102"/>
      <c r="EU130" s="7"/>
      <c r="EV130" s="101">
        <f>EV129*EW129</f>
        <v>0</v>
      </c>
      <c r="EW130" s="102"/>
      <c r="EX130" s="12"/>
      <c r="EY130" s="101">
        <f>EY129*EZ129</f>
        <v>0</v>
      </c>
      <c r="EZ130" s="102"/>
      <c r="FA130" s="12"/>
      <c r="FB130" s="101">
        <f>FB129*FC129</f>
        <v>0</v>
      </c>
      <c r="FC130" s="102"/>
      <c r="FD130" s="12"/>
      <c r="FE130" s="101">
        <f>FE129*FF129</f>
        <v>0</v>
      </c>
      <c r="FF130" s="102"/>
      <c r="FG130" s="12"/>
      <c r="FH130" s="106">
        <f>SUM(ES130:FE130)</f>
        <v>0</v>
      </c>
      <c r="FI130" s="107"/>
      <c r="FK130" s="101">
        <f>FK129*FL129</f>
        <v>0</v>
      </c>
      <c r="FL130" s="102"/>
      <c r="FM130" s="7"/>
      <c r="FN130" s="101">
        <f>FN129*FO129</f>
        <v>0</v>
      </c>
      <c r="FO130" s="102"/>
      <c r="FP130" s="12"/>
      <c r="FQ130" s="101">
        <f>FQ129*FR129</f>
        <v>0</v>
      </c>
      <c r="FR130" s="102"/>
      <c r="FS130" s="12"/>
      <c r="FT130" s="101">
        <f>FT129*FU129</f>
        <v>0</v>
      </c>
      <c r="FU130" s="102"/>
      <c r="FV130" s="12"/>
      <c r="FW130" s="106">
        <f>SUM(FK130:FT130)</f>
        <v>0</v>
      </c>
      <c r="FX130" s="107"/>
      <c r="FZ130" s="101">
        <f>FZ129*GA129</f>
        <v>0</v>
      </c>
      <c r="GA130" s="102"/>
      <c r="GB130" s="7"/>
      <c r="GC130" s="101">
        <f>GC129*GD129</f>
        <v>0</v>
      </c>
      <c r="GD130" s="102"/>
      <c r="GE130" s="12"/>
      <c r="GF130" s="101">
        <f>GF129*GG129</f>
        <v>0</v>
      </c>
      <c r="GG130" s="102"/>
      <c r="GH130" s="12"/>
      <c r="GI130" s="101">
        <f>GI129*GJ129</f>
        <v>0</v>
      </c>
      <c r="GJ130" s="102"/>
      <c r="GK130" s="12"/>
      <c r="GL130" s="106">
        <f>SUM(FZ130:GI130)</f>
        <v>0</v>
      </c>
      <c r="GM130" s="107"/>
      <c r="GO130" s="95">
        <f>T130+AI130+AX130+BM130+CE130+CT130+DI130+EA130+EP130+FH130+FW130+GL130</f>
        <v>0</v>
      </c>
    </row>
    <row r="131" spans="1:198">
      <c r="E131" s="16"/>
      <c r="F131" s="12"/>
      <c r="G131" s="7"/>
      <c r="H131" s="16"/>
      <c r="I131" s="12"/>
      <c r="J131" s="12"/>
      <c r="K131" s="16"/>
      <c r="L131" s="12"/>
      <c r="M131" s="12"/>
      <c r="N131" s="16"/>
      <c r="O131" s="12"/>
      <c r="P131" s="12"/>
      <c r="Q131" s="16"/>
      <c r="R131" s="12"/>
      <c r="S131" s="12"/>
      <c r="T131" s="24"/>
      <c r="U131" s="24"/>
      <c r="W131" s="16"/>
      <c r="X131" s="12"/>
      <c r="Y131" s="7"/>
      <c r="Z131" s="16"/>
      <c r="AA131" s="12"/>
      <c r="AB131" s="12"/>
      <c r="AC131" s="16"/>
      <c r="AD131" s="12"/>
      <c r="AE131" s="12"/>
      <c r="AF131" s="16"/>
      <c r="AG131" s="12"/>
      <c r="AH131" s="12"/>
      <c r="AI131" s="24"/>
      <c r="AJ131" s="24"/>
      <c r="AL131" s="16"/>
      <c r="AM131" s="12"/>
      <c r="AN131" s="7"/>
      <c r="AO131" s="16"/>
      <c r="AP131" s="12"/>
      <c r="AQ131" s="12"/>
      <c r="AR131" s="16"/>
      <c r="AS131" s="12"/>
      <c r="AT131" s="12"/>
      <c r="AU131" s="16"/>
      <c r="AV131" s="12"/>
      <c r="AW131" s="12"/>
      <c r="AX131" s="24"/>
      <c r="AY131" s="24"/>
      <c r="BA131" s="16"/>
      <c r="BB131" s="12"/>
      <c r="BC131" s="7"/>
      <c r="BD131" s="16"/>
      <c r="BE131" s="12"/>
      <c r="BF131" s="12"/>
      <c r="BG131" s="16"/>
      <c r="BH131" s="12"/>
      <c r="BI131" s="12"/>
      <c r="BJ131" s="16"/>
      <c r="BK131" s="12"/>
      <c r="BL131" s="12"/>
      <c r="BM131" s="24"/>
      <c r="BN131" s="24"/>
      <c r="BP131" s="16"/>
      <c r="BQ131" s="12"/>
      <c r="BR131" s="7"/>
      <c r="BS131" s="16"/>
      <c r="BT131" s="12"/>
      <c r="BU131" s="12"/>
      <c r="BV131" s="16"/>
      <c r="BW131" s="12"/>
      <c r="BX131" s="12"/>
      <c r="BY131" s="16"/>
      <c r="BZ131" s="12"/>
      <c r="CA131" s="12"/>
      <c r="CB131" s="16"/>
      <c r="CC131" s="12"/>
      <c r="CD131" s="12"/>
      <c r="CE131" s="24"/>
      <c r="CF131" s="24"/>
      <c r="CH131" s="16"/>
      <c r="CI131" s="12"/>
      <c r="CJ131" s="7"/>
      <c r="CK131" s="16"/>
      <c r="CL131" s="12"/>
      <c r="CM131" s="12"/>
      <c r="CN131" s="16"/>
      <c r="CO131" s="12"/>
      <c r="CP131" s="12"/>
      <c r="CQ131" s="16"/>
      <c r="CR131" s="12"/>
      <c r="CS131" s="12"/>
      <c r="CT131" s="24"/>
      <c r="CU131" s="24"/>
      <c r="CW131" s="16"/>
      <c r="CX131" s="12"/>
      <c r="CY131" s="7"/>
      <c r="CZ131" s="16"/>
      <c r="DA131" s="12"/>
      <c r="DB131" s="12"/>
      <c r="DC131" s="16"/>
      <c r="DD131" s="12"/>
      <c r="DE131" s="12"/>
      <c r="DF131" s="16"/>
      <c r="DG131" s="12"/>
      <c r="DH131" s="12"/>
      <c r="DI131" s="24"/>
      <c r="DJ131" s="24"/>
      <c r="DL131" s="16"/>
      <c r="DM131" s="12"/>
      <c r="DN131" s="7"/>
      <c r="DO131" s="16"/>
      <c r="DP131" s="12"/>
      <c r="DQ131" s="12"/>
      <c r="DR131" s="16"/>
      <c r="DS131" s="12"/>
      <c r="DT131" s="12"/>
      <c r="DU131" s="16"/>
      <c r="DV131" s="12"/>
      <c r="DW131" s="12"/>
      <c r="DX131" s="16"/>
      <c r="DY131" s="12"/>
      <c r="DZ131" s="12"/>
      <c r="EA131" s="24"/>
      <c r="EB131" s="24"/>
      <c r="ED131" s="16"/>
      <c r="EE131" s="12"/>
      <c r="EF131" s="7"/>
      <c r="EG131" s="16"/>
      <c r="EH131" s="12"/>
      <c r="EI131" s="12"/>
      <c r="EJ131" s="16"/>
      <c r="EK131" s="12"/>
      <c r="EL131" s="12"/>
      <c r="EM131" s="16"/>
      <c r="EN131" s="12"/>
      <c r="EO131" s="12"/>
      <c r="EP131" s="24"/>
      <c r="EQ131" s="24"/>
      <c r="ES131" s="16"/>
      <c r="ET131" s="12"/>
      <c r="EU131" s="7"/>
      <c r="EV131" s="16"/>
      <c r="EW131" s="12"/>
      <c r="EX131" s="12"/>
      <c r="EY131" s="16"/>
      <c r="EZ131" s="12"/>
      <c r="FA131" s="12"/>
      <c r="FB131" s="16"/>
      <c r="FC131" s="12"/>
      <c r="FD131" s="12"/>
      <c r="FE131" s="16"/>
      <c r="FF131" s="12"/>
      <c r="FG131" s="12"/>
      <c r="FH131" s="24"/>
      <c r="FI131" s="24"/>
      <c r="FK131" s="16"/>
      <c r="FL131" s="12"/>
      <c r="FM131" s="7"/>
      <c r="FN131" s="16"/>
      <c r="FO131" s="12"/>
      <c r="FP131" s="12"/>
      <c r="FQ131" s="16"/>
      <c r="FR131" s="12"/>
      <c r="FS131" s="12"/>
      <c r="FT131" s="16"/>
      <c r="FU131" s="12"/>
      <c r="FV131" s="12"/>
      <c r="FW131" s="24"/>
      <c r="FX131" s="24"/>
      <c r="FZ131" s="16"/>
      <c r="GA131" s="12"/>
      <c r="GB131" s="7"/>
      <c r="GC131" s="16"/>
      <c r="GD131" s="12"/>
      <c r="GE131" s="12"/>
      <c r="GF131" s="16"/>
      <c r="GG131" s="12"/>
      <c r="GH131" s="12"/>
      <c r="GI131" s="16"/>
      <c r="GJ131" s="12"/>
      <c r="GK131" s="12"/>
      <c r="GL131" s="24"/>
      <c r="GM131" s="24"/>
      <c r="GO131" s="95"/>
    </row>
    <row r="132" spans="1:198" ht="15.75" thickBot="1">
      <c r="A132" s="1" t="s">
        <v>83</v>
      </c>
      <c r="E132" s="14">
        <v>10</v>
      </c>
      <c r="F132" s="15">
        <v>0</v>
      </c>
      <c r="G132" s="7"/>
      <c r="H132" s="14">
        <f>E132</f>
        <v>10</v>
      </c>
      <c r="I132" s="15">
        <v>0</v>
      </c>
      <c r="J132" s="7"/>
      <c r="K132" s="14">
        <f>E132</f>
        <v>10</v>
      </c>
      <c r="L132" s="15">
        <v>0</v>
      </c>
      <c r="M132" s="7"/>
      <c r="N132" s="14">
        <f>E132</f>
        <v>10</v>
      </c>
      <c r="O132" s="15">
        <v>0</v>
      </c>
      <c r="P132" s="7"/>
      <c r="Q132" s="14">
        <f>E132</f>
        <v>10</v>
      </c>
      <c r="R132" s="15">
        <v>0</v>
      </c>
      <c r="S132" s="7"/>
      <c r="T132" s="21" t="e">
        <f>T133/U132</f>
        <v>#DIV/0!</v>
      </c>
      <c r="U132" s="22">
        <f>F132+I132+L132+O132+R132</f>
        <v>0</v>
      </c>
      <c r="W132" s="14">
        <v>5</v>
      </c>
      <c r="X132" s="15">
        <v>0</v>
      </c>
      <c r="Y132" s="7"/>
      <c r="Z132" s="14">
        <f>W132</f>
        <v>5</v>
      </c>
      <c r="AA132" s="15">
        <v>0</v>
      </c>
      <c r="AB132" s="7"/>
      <c r="AC132" s="14">
        <f>W132</f>
        <v>5</v>
      </c>
      <c r="AD132" s="15">
        <v>0</v>
      </c>
      <c r="AE132" s="7"/>
      <c r="AF132" s="14">
        <f>W132</f>
        <v>5</v>
      </c>
      <c r="AG132" s="15">
        <v>0</v>
      </c>
      <c r="AH132" s="7"/>
      <c r="AI132" s="21" t="e">
        <f>AI133/AJ132</f>
        <v>#DIV/0!</v>
      </c>
      <c r="AJ132" s="22">
        <f>X132+AA132+AD132+AG132</f>
        <v>0</v>
      </c>
      <c r="AL132" s="14">
        <v>12</v>
      </c>
      <c r="AM132" s="15">
        <v>0</v>
      </c>
      <c r="AN132" s="7"/>
      <c r="AO132" s="14">
        <f>AL132</f>
        <v>12</v>
      </c>
      <c r="AP132" s="15">
        <v>0</v>
      </c>
      <c r="AQ132" s="7"/>
      <c r="AR132" s="14">
        <f>AL132</f>
        <v>12</v>
      </c>
      <c r="AS132" s="15">
        <v>0</v>
      </c>
      <c r="AT132" s="7"/>
      <c r="AU132" s="14">
        <f>AL132</f>
        <v>12</v>
      </c>
      <c r="AV132" s="15">
        <v>0</v>
      </c>
      <c r="AW132" s="7"/>
      <c r="AX132" s="21" t="e">
        <f>AX133/AY132</f>
        <v>#DIV/0!</v>
      </c>
      <c r="AY132" s="22">
        <f>AM132+AP132+AS132+AV132</f>
        <v>0</v>
      </c>
      <c r="BA132" s="14">
        <v>1</v>
      </c>
      <c r="BB132" s="15">
        <v>0</v>
      </c>
      <c r="BC132" s="7"/>
      <c r="BD132" s="14">
        <f>BA132</f>
        <v>1</v>
      </c>
      <c r="BE132" s="15">
        <v>0</v>
      </c>
      <c r="BF132" s="7"/>
      <c r="BG132" s="14">
        <f>BA132</f>
        <v>1</v>
      </c>
      <c r="BH132" s="15">
        <v>0</v>
      </c>
      <c r="BI132" s="7"/>
      <c r="BJ132" s="14">
        <f>BA132</f>
        <v>1</v>
      </c>
      <c r="BK132" s="15">
        <v>0</v>
      </c>
      <c r="BL132" s="7"/>
      <c r="BM132" s="21" t="e">
        <f>BM133/BN132</f>
        <v>#DIV/0!</v>
      </c>
      <c r="BN132" s="22">
        <f>BB132+BE132+BH132+BK132</f>
        <v>0</v>
      </c>
      <c r="BP132" s="14">
        <v>10</v>
      </c>
      <c r="BQ132" s="15">
        <v>0</v>
      </c>
      <c r="BR132" s="7"/>
      <c r="BS132" s="14">
        <f>BP132</f>
        <v>10</v>
      </c>
      <c r="BT132" s="15">
        <v>0</v>
      </c>
      <c r="BU132" s="7"/>
      <c r="BV132" s="14">
        <f>BP132</f>
        <v>10</v>
      </c>
      <c r="BW132" s="15">
        <v>0</v>
      </c>
      <c r="BX132" s="7"/>
      <c r="BY132" s="14">
        <f>BP132</f>
        <v>10</v>
      </c>
      <c r="BZ132" s="15">
        <v>0</v>
      </c>
      <c r="CA132" s="7"/>
      <c r="CB132" s="14">
        <f>BP132</f>
        <v>10</v>
      </c>
      <c r="CC132" s="15">
        <v>0</v>
      </c>
      <c r="CD132" s="7"/>
      <c r="CE132" s="21" t="e">
        <f>CE133/CF132</f>
        <v>#DIV/0!</v>
      </c>
      <c r="CF132" s="22">
        <f>BQ132+BT132+BW132+BZ132+CC132</f>
        <v>0</v>
      </c>
      <c r="CH132" s="14">
        <v>1</v>
      </c>
      <c r="CI132" s="15">
        <v>0</v>
      </c>
      <c r="CJ132" s="7"/>
      <c r="CK132" s="14">
        <f>CH132</f>
        <v>1</v>
      </c>
      <c r="CL132" s="15">
        <v>0</v>
      </c>
      <c r="CM132" s="7"/>
      <c r="CN132" s="14">
        <f>CH132</f>
        <v>1</v>
      </c>
      <c r="CO132" s="15">
        <v>0</v>
      </c>
      <c r="CP132" s="7"/>
      <c r="CQ132" s="14">
        <f>CH132</f>
        <v>1</v>
      </c>
      <c r="CR132" s="15">
        <v>0</v>
      </c>
      <c r="CS132" s="7"/>
      <c r="CT132" s="21" t="e">
        <f>CT133/CU132</f>
        <v>#DIV/0!</v>
      </c>
      <c r="CU132" s="22">
        <f>CI132+CL132+CO132+CR132</f>
        <v>0</v>
      </c>
      <c r="CW132" s="14">
        <v>1</v>
      </c>
      <c r="CX132" s="15">
        <v>0</v>
      </c>
      <c r="CY132" s="7"/>
      <c r="CZ132" s="14">
        <f>CW132</f>
        <v>1</v>
      </c>
      <c r="DA132" s="15">
        <v>0</v>
      </c>
      <c r="DB132" s="7"/>
      <c r="DC132" s="14">
        <f>CW132</f>
        <v>1</v>
      </c>
      <c r="DD132" s="15">
        <v>0</v>
      </c>
      <c r="DE132" s="7"/>
      <c r="DF132" s="14">
        <f>CW132</f>
        <v>1</v>
      </c>
      <c r="DG132" s="15">
        <v>0</v>
      </c>
      <c r="DH132" s="7"/>
      <c r="DI132" s="21" t="e">
        <f>DI133/DJ132</f>
        <v>#DIV/0!</v>
      </c>
      <c r="DJ132" s="22">
        <f>CX132+DA132+DD132+DG132</f>
        <v>0</v>
      </c>
      <c r="DL132" s="14">
        <v>10</v>
      </c>
      <c r="DM132" s="15">
        <v>0</v>
      </c>
      <c r="DN132" s="7"/>
      <c r="DO132" s="14">
        <f>DL132</f>
        <v>10</v>
      </c>
      <c r="DP132" s="15">
        <v>0</v>
      </c>
      <c r="DQ132" s="7"/>
      <c r="DR132" s="14">
        <f>DL132</f>
        <v>10</v>
      </c>
      <c r="DS132" s="15">
        <v>0</v>
      </c>
      <c r="DT132" s="7"/>
      <c r="DU132" s="14">
        <f>DL132</f>
        <v>10</v>
      </c>
      <c r="DV132" s="15">
        <v>0</v>
      </c>
      <c r="DW132" s="7"/>
      <c r="DX132" s="14">
        <f>DL132</f>
        <v>10</v>
      </c>
      <c r="DY132" s="15">
        <v>0</v>
      </c>
      <c r="DZ132" s="7"/>
      <c r="EA132" s="21" t="e">
        <f>EA133/EB132</f>
        <v>#DIV/0!</v>
      </c>
      <c r="EB132" s="22">
        <f>DM132+DP132+DS132+DV132+DY132</f>
        <v>0</v>
      </c>
      <c r="ED132" s="14">
        <v>1</v>
      </c>
      <c r="EE132" s="15">
        <v>0</v>
      </c>
      <c r="EF132" s="7"/>
      <c r="EG132" s="14">
        <f>ED132</f>
        <v>1</v>
      </c>
      <c r="EH132" s="15">
        <v>0</v>
      </c>
      <c r="EI132" s="7"/>
      <c r="EJ132" s="14">
        <f>ED132</f>
        <v>1</v>
      </c>
      <c r="EK132" s="15">
        <v>0</v>
      </c>
      <c r="EL132" s="7"/>
      <c r="EM132" s="14">
        <f>ED132</f>
        <v>1</v>
      </c>
      <c r="EN132" s="15">
        <v>0</v>
      </c>
      <c r="EO132" s="7"/>
      <c r="EP132" s="21" t="e">
        <f>EP133/EQ132</f>
        <v>#DIV/0!</v>
      </c>
      <c r="EQ132" s="22">
        <f>EE132+EH132+EK132+EN132</f>
        <v>0</v>
      </c>
      <c r="ES132" s="14">
        <v>5</v>
      </c>
      <c r="ET132" s="15">
        <v>0</v>
      </c>
      <c r="EU132" s="7"/>
      <c r="EV132" s="14">
        <f>ES132</f>
        <v>5</v>
      </c>
      <c r="EW132" s="15">
        <v>0</v>
      </c>
      <c r="EX132" s="7"/>
      <c r="EY132" s="14">
        <f>ES132</f>
        <v>5</v>
      </c>
      <c r="EZ132" s="15">
        <v>0</v>
      </c>
      <c r="FA132" s="7"/>
      <c r="FB132" s="14">
        <f>ES132</f>
        <v>5</v>
      </c>
      <c r="FC132" s="15">
        <v>0</v>
      </c>
      <c r="FD132" s="7"/>
      <c r="FE132" s="14">
        <f>ES132</f>
        <v>5</v>
      </c>
      <c r="FF132" s="15">
        <v>0</v>
      </c>
      <c r="FG132" s="7"/>
      <c r="FH132" s="21" t="e">
        <f>FH133/FI132</f>
        <v>#DIV/0!</v>
      </c>
      <c r="FI132" s="22">
        <f>ET132+EW132+EZ132+FC132+FF132</f>
        <v>0</v>
      </c>
      <c r="FK132" s="14">
        <v>1</v>
      </c>
      <c r="FL132" s="15">
        <v>0</v>
      </c>
      <c r="FM132" s="7"/>
      <c r="FN132" s="14">
        <f>FK132</f>
        <v>1</v>
      </c>
      <c r="FO132" s="15">
        <v>0</v>
      </c>
      <c r="FP132" s="7"/>
      <c r="FQ132" s="14">
        <f>FK132</f>
        <v>1</v>
      </c>
      <c r="FR132" s="15">
        <v>0</v>
      </c>
      <c r="FS132" s="7"/>
      <c r="FT132" s="14">
        <f>FK132</f>
        <v>1</v>
      </c>
      <c r="FU132" s="15">
        <v>0</v>
      </c>
      <c r="FV132" s="7"/>
      <c r="FW132" s="21" t="e">
        <f>FW133/FX132</f>
        <v>#DIV/0!</v>
      </c>
      <c r="FX132" s="22">
        <f>FL132+FO132+FR132+FU132</f>
        <v>0</v>
      </c>
      <c r="FZ132" s="14">
        <v>1</v>
      </c>
      <c r="GA132" s="15">
        <v>0</v>
      </c>
      <c r="GB132" s="7"/>
      <c r="GC132" s="14">
        <f>FZ132</f>
        <v>1</v>
      </c>
      <c r="GD132" s="15">
        <v>0</v>
      </c>
      <c r="GE132" s="7"/>
      <c r="GF132" s="14">
        <f>FZ132</f>
        <v>1</v>
      </c>
      <c r="GG132" s="15">
        <v>0</v>
      </c>
      <c r="GH132" s="7"/>
      <c r="GI132" s="14">
        <f>FZ132</f>
        <v>1</v>
      </c>
      <c r="GJ132" s="15">
        <v>0</v>
      </c>
      <c r="GK132" s="7"/>
      <c r="GL132" s="21" t="e">
        <f>GL133/GM132</f>
        <v>#DIV/0!</v>
      </c>
      <c r="GM132" s="22">
        <f>GA132+GD132+GG132+GJ132</f>
        <v>0</v>
      </c>
      <c r="GO132" s="28"/>
    </row>
    <row r="133" spans="1:198" ht="15.75" thickBot="1">
      <c r="E133" s="101">
        <f>E132*F132</f>
        <v>0</v>
      </c>
      <c r="F133" s="102"/>
      <c r="G133" s="7"/>
      <c r="H133" s="101">
        <f>H132*I132</f>
        <v>0</v>
      </c>
      <c r="I133" s="102"/>
      <c r="J133" s="12"/>
      <c r="K133" s="101">
        <f>K132*L132</f>
        <v>0</v>
      </c>
      <c r="L133" s="102"/>
      <c r="M133" s="12"/>
      <c r="N133" s="101">
        <f>N132*O132</f>
        <v>0</v>
      </c>
      <c r="O133" s="102"/>
      <c r="P133" s="12"/>
      <c r="Q133" s="101">
        <f>Q132*R132</f>
        <v>0</v>
      </c>
      <c r="R133" s="102"/>
      <c r="S133" s="12"/>
      <c r="T133" s="106">
        <f>SUM(E133:Q133)</f>
        <v>0</v>
      </c>
      <c r="U133" s="107"/>
      <c r="W133" s="101">
        <f>W132*X132</f>
        <v>0</v>
      </c>
      <c r="X133" s="102"/>
      <c r="Y133" s="7"/>
      <c r="Z133" s="101">
        <f>Z132*AA132</f>
        <v>0</v>
      </c>
      <c r="AA133" s="102"/>
      <c r="AB133" s="12"/>
      <c r="AC133" s="101">
        <f>AC132*AD132</f>
        <v>0</v>
      </c>
      <c r="AD133" s="102"/>
      <c r="AE133" s="12"/>
      <c r="AF133" s="101">
        <f>AF132*AG132</f>
        <v>0</v>
      </c>
      <c r="AG133" s="102"/>
      <c r="AH133" s="12"/>
      <c r="AI133" s="106">
        <f>SUM(W133:AF133)</f>
        <v>0</v>
      </c>
      <c r="AJ133" s="107"/>
      <c r="AL133" s="101">
        <f>AL132*AM132</f>
        <v>0</v>
      </c>
      <c r="AM133" s="102"/>
      <c r="AN133" s="7"/>
      <c r="AO133" s="101">
        <f>AO132*AP132</f>
        <v>0</v>
      </c>
      <c r="AP133" s="102"/>
      <c r="AQ133" s="12"/>
      <c r="AR133" s="101">
        <f>AR132*AS132</f>
        <v>0</v>
      </c>
      <c r="AS133" s="102"/>
      <c r="AT133" s="12"/>
      <c r="AU133" s="101">
        <f>AU132*AV132</f>
        <v>0</v>
      </c>
      <c r="AV133" s="102"/>
      <c r="AW133" s="12"/>
      <c r="AX133" s="106">
        <f>SUM(AL133:AU133)</f>
        <v>0</v>
      </c>
      <c r="AY133" s="107"/>
      <c r="BA133" s="101">
        <f>BA132*BB132</f>
        <v>0</v>
      </c>
      <c r="BB133" s="102"/>
      <c r="BC133" s="7"/>
      <c r="BD133" s="101">
        <f>BD132*BE132</f>
        <v>0</v>
      </c>
      <c r="BE133" s="102"/>
      <c r="BF133" s="12"/>
      <c r="BG133" s="101">
        <f>BG132*BH132</f>
        <v>0</v>
      </c>
      <c r="BH133" s="102"/>
      <c r="BI133" s="12"/>
      <c r="BJ133" s="101">
        <f>BJ132*BK132</f>
        <v>0</v>
      </c>
      <c r="BK133" s="102"/>
      <c r="BL133" s="12"/>
      <c r="BM133" s="106">
        <f>SUM(BA133:BJ133)</f>
        <v>0</v>
      </c>
      <c r="BN133" s="107"/>
      <c r="BP133" s="101">
        <f>BP132*BQ132</f>
        <v>0</v>
      </c>
      <c r="BQ133" s="102"/>
      <c r="BR133" s="7"/>
      <c r="BS133" s="101">
        <f>BS132*BT132</f>
        <v>0</v>
      </c>
      <c r="BT133" s="102"/>
      <c r="BU133" s="12"/>
      <c r="BV133" s="101">
        <f>BV132*BW132</f>
        <v>0</v>
      </c>
      <c r="BW133" s="102"/>
      <c r="BX133" s="12"/>
      <c r="BY133" s="101">
        <f>BY132*BZ132</f>
        <v>0</v>
      </c>
      <c r="BZ133" s="102"/>
      <c r="CA133" s="12"/>
      <c r="CB133" s="101">
        <f>CB132*CC132</f>
        <v>0</v>
      </c>
      <c r="CC133" s="102"/>
      <c r="CD133" s="12"/>
      <c r="CE133" s="106">
        <f>SUM(BP133:CB133)</f>
        <v>0</v>
      </c>
      <c r="CF133" s="107"/>
      <c r="CH133" s="101">
        <f>CH132*CI132</f>
        <v>0</v>
      </c>
      <c r="CI133" s="102"/>
      <c r="CJ133" s="7"/>
      <c r="CK133" s="101">
        <f>CK132*CL132</f>
        <v>0</v>
      </c>
      <c r="CL133" s="102"/>
      <c r="CM133" s="12"/>
      <c r="CN133" s="101">
        <f>CN132*CO132</f>
        <v>0</v>
      </c>
      <c r="CO133" s="102"/>
      <c r="CP133" s="12"/>
      <c r="CQ133" s="101">
        <f>CQ132*CR132</f>
        <v>0</v>
      </c>
      <c r="CR133" s="102"/>
      <c r="CS133" s="12"/>
      <c r="CT133" s="106">
        <f>SUM(CH133:CQ133)</f>
        <v>0</v>
      </c>
      <c r="CU133" s="107"/>
      <c r="CW133" s="101">
        <f>CW132*CX132</f>
        <v>0</v>
      </c>
      <c r="CX133" s="102"/>
      <c r="CY133" s="7"/>
      <c r="CZ133" s="101">
        <f>CZ132*DA132</f>
        <v>0</v>
      </c>
      <c r="DA133" s="102"/>
      <c r="DB133" s="12"/>
      <c r="DC133" s="101">
        <f>DC132*DD132</f>
        <v>0</v>
      </c>
      <c r="DD133" s="102"/>
      <c r="DE133" s="12"/>
      <c r="DF133" s="101">
        <f>DF132*DG132</f>
        <v>0</v>
      </c>
      <c r="DG133" s="102"/>
      <c r="DH133" s="12"/>
      <c r="DI133" s="106">
        <f>SUM(CW133:DF133)</f>
        <v>0</v>
      </c>
      <c r="DJ133" s="107"/>
      <c r="DL133" s="101">
        <f>DL132*DM132</f>
        <v>0</v>
      </c>
      <c r="DM133" s="102"/>
      <c r="DN133" s="7"/>
      <c r="DO133" s="101">
        <f>DO132*DP132</f>
        <v>0</v>
      </c>
      <c r="DP133" s="102"/>
      <c r="DQ133" s="12"/>
      <c r="DR133" s="101">
        <f>DR132*DS132</f>
        <v>0</v>
      </c>
      <c r="DS133" s="102"/>
      <c r="DT133" s="12"/>
      <c r="DU133" s="101">
        <f>DU132*DV132</f>
        <v>0</v>
      </c>
      <c r="DV133" s="102"/>
      <c r="DW133" s="12"/>
      <c r="DX133" s="101">
        <f>DX132*DY132</f>
        <v>0</v>
      </c>
      <c r="DY133" s="102"/>
      <c r="DZ133" s="12"/>
      <c r="EA133" s="106">
        <f>SUM(DL133:DX133)</f>
        <v>0</v>
      </c>
      <c r="EB133" s="107"/>
      <c r="ED133" s="101">
        <f>ED132*EE132</f>
        <v>0</v>
      </c>
      <c r="EE133" s="102"/>
      <c r="EF133" s="7"/>
      <c r="EG133" s="101">
        <f>EG132*EH132</f>
        <v>0</v>
      </c>
      <c r="EH133" s="102"/>
      <c r="EI133" s="12"/>
      <c r="EJ133" s="101">
        <f>EJ132*EK132</f>
        <v>0</v>
      </c>
      <c r="EK133" s="102"/>
      <c r="EL133" s="12"/>
      <c r="EM133" s="101">
        <f>EM132*EN132</f>
        <v>0</v>
      </c>
      <c r="EN133" s="102"/>
      <c r="EO133" s="12"/>
      <c r="EP133" s="106">
        <f>SUM(ED133:EM133)</f>
        <v>0</v>
      </c>
      <c r="EQ133" s="107"/>
      <c r="ES133" s="101">
        <f>ES132*ET132</f>
        <v>0</v>
      </c>
      <c r="ET133" s="102"/>
      <c r="EU133" s="7"/>
      <c r="EV133" s="101">
        <f>EV132*EW132</f>
        <v>0</v>
      </c>
      <c r="EW133" s="102"/>
      <c r="EX133" s="12"/>
      <c r="EY133" s="101">
        <f>EY132*EZ132</f>
        <v>0</v>
      </c>
      <c r="EZ133" s="102"/>
      <c r="FA133" s="12"/>
      <c r="FB133" s="101">
        <f>FB132*FC132</f>
        <v>0</v>
      </c>
      <c r="FC133" s="102"/>
      <c r="FD133" s="12"/>
      <c r="FE133" s="101">
        <f>FE132*FF132</f>
        <v>0</v>
      </c>
      <c r="FF133" s="102"/>
      <c r="FG133" s="12"/>
      <c r="FH133" s="106">
        <f>SUM(ES133:FE133)</f>
        <v>0</v>
      </c>
      <c r="FI133" s="107"/>
      <c r="FK133" s="101">
        <f>FK132*FL132</f>
        <v>0</v>
      </c>
      <c r="FL133" s="102"/>
      <c r="FM133" s="7"/>
      <c r="FN133" s="101">
        <f>FN132*FO132</f>
        <v>0</v>
      </c>
      <c r="FO133" s="102"/>
      <c r="FP133" s="12"/>
      <c r="FQ133" s="101">
        <f>FQ132*FR132</f>
        <v>0</v>
      </c>
      <c r="FR133" s="102"/>
      <c r="FS133" s="12"/>
      <c r="FT133" s="101">
        <f>FT132*FU132</f>
        <v>0</v>
      </c>
      <c r="FU133" s="102"/>
      <c r="FV133" s="12"/>
      <c r="FW133" s="106">
        <f>SUM(FK133:FT133)</f>
        <v>0</v>
      </c>
      <c r="FX133" s="107"/>
      <c r="FZ133" s="101">
        <f>FZ132*GA132</f>
        <v>0</v>
      </c>
      <c r="GA133" s="102"/>
      <c r="GB133" s="7"/>
      <c r="GC133" s="101">
        <f>GC132*GD132</f>
        <v>0</v>
      </c>
      <c r="GD133" s="102"/>
      <c r="GE133" s="12"/>
      <c r="GF133" s="101">
        <f>GF132*GG132</f>
        <v>0</v>
      </c>
      <c r="GG133" s="102"/>
      <c r="GH133" s="12"/>
      <c r="GI133" s="101">
        <f>GI132*GJ132</f>
        <v>0</v>
      </c>
      <c r="GJ133" s="102"/>
      <c r="GK133" s="12"/>
      <c r="GL133" s="106">
        <f>SUM(FZ133:GI133)</f>
        <v>0</v>
      </c>
      <c r="GM133" s="107"/>
      <c r="GO133" s="95">
        <f>T133+AI133+AX133+BM133+CE133+CT133+DI133+EA133+EP133+FH133+FW133+GL133</f>
        <v>0</v>
      </c>
    </row>
    <row r="134" spans="1:198">
      <c r="E134" s="16"/>
      <c r="F134" s="12"/>
      <c r="G134" s="7"/>
      <c r="H134" s="16"/>
      <c r="I134" s="12"/>
      <c r="J134" s="12"/>
      <c r="K134" s="16"/>
      <c r="L134" s="12"/>
      <c r="M134" s="12"/>
      <c r="N134" s="16"/>
      <c r="O134" s="12"/>
      <c r="P134" s="12"/>
      <c r="Q134" s="16"/>
      <c r="R134" s="12"/>
      <c r="S134" s="12"/>
      <c r="T134" s="24"/>
      <c r="U134" s="24"/>
      <c r="W134" s="16"/>
      <c r="X134" s="12"/>
      <c r="Y134" s="7"/>
      <c r="Z134" s="16"/>
      <c r="AA134" s="12"/>
      <c r="AB134" s="12"/>
      <c r="AC134" s="16"/>
      <c r="AD134" s="12"/>
      <c r="AE134" s="12"/>
      <c r="AF134" s="16"/>
      <c r="AG134" s="12"/>
      <c r="AH134" s="12"/>
      <c r="AI134" s="24"/>
      <c r="AJ134" s="24"/>
      <c r="AL134" s="16"/>
      <c r="AM134" s="12"/>
      <c r="AN134" s="7"/>
      <c r="AO134" s="16"/>
      <c r="AP134" s="12"/>
      <c r="AQ134" s="12"/>
      <c r="AR134" s="16"/>
      <c r="AS134" s="12"/>
      <c r="AT134" s="12"/>
      <c r="AU134" s="16"/>
      <c r="AV134" s="12"/>
      <c r="AW134" s="12"/>
      <c r="AX134" s="24"/>
      <c r="AY134" s="24"/>
      <c r="BA134" s="16"/>
      <c r="BB134" s="12"/>
      <c r="BC134" s="7"/>
      <c r="BD134" s="16"/>
      <c r="BE134" s="12"/>
      <c r="BF134" s="12"/>
      <c r="BG134" s="16"/>
      <c r="BH134" s="12"/>
      <c r="BI134" s="12"/>
      <c r="BJ134" s="16"/>
      <c r="BK134" s="12"/>
      <c r="BL134" s="12"/>
      <c r="BM134" s="24"/>
      <c r="BN134" s="24"/>
      <c r="BP134" s="16"/>
      <c r="BQ134" s="12"/>
      <c r="BR134" s="7"/>
      <c r="BS134" s="16"/>
      <c r="BT134" s="12"/>
      <c r="BU134" s="12"/>
      <c r="BV134" s="16"/>
      <c r="BW134" s="12"/>
      <c r="BX134" s="12"/>
      <c r="BY134" s="16"/>
      <c r="BZ134" s="12"/>
      <c r="CA134" s="12"/>
      <c r="CB134" s="16"/>
      <c r="CC134" s="12"/>
      <c r="CD134" s="12"/>
      <c r="CE134" s="24"/>
      <c r="CF134" s="24"/>
      <c r="CH134" s="16"/>
      <c r="CI134" s="12"/>
      <c r="CJ134" s="7"/>
      <c r="CK134" s="16"/>
      <c r="CL134" s="12"/>
      <c r="CM134" s="12"/>
      <c r="CN134" s="16"/>
      <c r="CO134" s="12"/>
      <c r="CP134" s="12"/>
      <c r="CQ134" s="16"/>
      <c r="CR134" s="12"/>
      <c r="CS134" s="12"/>
      <c r="CT134" s="24"/>
      <c r="CU134" s="24"/>
      <c r="CW134" s="16"/>
      <c r="CX134" s="12"/>
      <c r="CY134" s="7"/>
      <c r="CZ134" s="16"/>
      <c r="DA134" s="12"/>
      <c r="DB134" s="12"/>
      <c r="DC134" s="16"/>
      <c r="DD134" s="12"/>
      <c r="DE134" s="12"/>
      <c r="DF134" s="16"/>
      <c r="DG134" s="12"/>
      <c r="DH134" s="12"/>
      <c r="DI134" s="24"/>
      <c r="DJ134" s="24"/>
      <c r="DL134" s="16"/>
      <c r="DM134" s="12"/>
      <c r="DN134" s="7"/>
      <c r="DO134" s="16"/>
      <c r="DP134" s="12"/>
      <c r="DQ134" s="12"/>
      <c r="DR134" s="16"/>
      <c r="DS134" s="12"/>
      <c r="DT134" s="12"/>
      <c r="DU134" s="16"/>
      <c r="DV134" s="12"/>
      <c r="DW134" s="12"/>
      <c r="DX134" s="16"/>
      <c r="DY134" s="12"/>
      <c r="DZ134" s="12"/>
      <c r="EA134" s="24"/>
      <c r="EB134" s="24"/>
      <c r="ED134" s="16"/>
      <c r="EE134" s="12"/>
      <c r="EF134" s="7"/>
      <c r="EG134" s="16"/>
      <c r="EH134" s="12"/>
      <c r="EI134" s="12"/>
      <c r="EJ134" s="16"/>
      <c r="EK134" s="12"/>
      <c r="EL134" s="12"/>
      <c r="EM134" s="16"/>
      <c r="EN134" s="12"/>
      <c r="EO134" s="12"/>
      <c r="EP134" s="24"/>
      <c r="EQ134" s="24"/>
      <c r="ES134" s="16"/>
      <c r="ET134" s="12"/>
      <c r="EU134" s="7"/>
      <c r="EV134" s="16"/>
      <c r="EW134" s="12"/>
      <c r="EX134" s="12"/>
      <c r="EY134" s="16"/>
      <c r="EZ134" s="12"/>
      <c r="FA134" s="12"/>
      <c r="FB134" s="16"/>
      <c r="FC134" s="12"/>
      <c r="FD134" s="12"/>
      <c r="FE134" s="16"/>
      <c r="FF134" s="12"/>
      <c r="FG134" s="12"/>
      <c r="FH134" s="24"/>
      <c r="FI134" s="24"/>
      <c r="FK134" s="16"/>
      <c r="FL134" s="12"/>
      <c r="FM134" s="7"/>
      <c r="FN134" s="16"/>
      <c r="FO134" s="12"/>
      <c r="FP134" s="12"/>
      <c r="FQ134" s="16"/>
      <c r="FR134" s="12"/>
      <c r="FS134" s="12"/>
      <c r="FT134" s="16"/>
      <c r="FU134" s="12"/>
      <c r="FV134" s="12"/>
      <c r="FW134" s="24"/>
      <c r="FX134" s="24"/>
      <c r="FZ134" s="16"/>
      <c r="GA134" s="12"/>
      <c r="GB134" s="7"/>
      <c r="GC134" s="16"/>
      <c r="GD134" s="12"/>
      <c r="GE134" s="12"/>
      <c r="GF134" s="16"/>
      <c r="GG134" s="12"/>
      <c r="GH134" s="12"/>
      <c r="GI134" s="16"/>
      <c r="GJ134" s="12"/>
      <c r="GK134" s="12"/>
      <c r="GL134" s="24"/>
      <c r="GM134" s="24"/>
      <c r="GO134" s="95"/>
    </row>
    <row r="135" spans="1:198" ht="15.75" thickBot="1">
      <c r="A135" s="1" t="s">
        <v>83</v>
      </c>
      <c r="E135" s="14">
        <v>10</v>
      </c>
      <c r="F135" s="15">
        <v>0</v>
      </c>
      <c r="G135" s="7"/>
      <c r="H135" s="14">
        <f>E135</f>
        <v>10</v>
      </c>
      <c r="I135" s="15">
        <v>0</v>
      </c>
      <c r="J135" s="7"/>
      <c r="K135" s="14">
        <f>E135</f>
        <v>10</v>
      </c>
      <c r="L135" s="15">
        <v>0</v>
      </c>
      <c r="M135" s="7"/>
      <c r="N135" s="14">
        <f>E135</f>
        <v>10</v>
      </c>
      <c r="O135" s="15">
        <v>0</v>
      </c>
      <c r="P135" s="7"/>
      <c r="Q135" s="14">
        <f>E135</f>
        <v>10</v>
      </c>
      <c r="R135" s="15">
        <v>0</v>
      </c>
      <c r="S135" s="7"/>
      <c r="T135" s="21" t="e">
        <f>T136/U135</f>
        <v>#DIV/0!</v>
      </c>
      <c r="U135" s="22">
        <f>F135+I135+L135+O135+R135</f>
        <v>0</v>
      </c>
      <c r="W135" s="14">
        <v>5</v>
      </c>
      <c r="X135" s="15">
        <v>0</v>
      </c>
      <c r="Y135" s="7"/>
      <c r="Z135" s="14">
        <f>W135</f>
        <v>5</v>
      </c>
      <c r="AA135" s="15">
        <v>0</v>
      </c>
      <c r="AB135" s="7"/>
      <c r="AC135" s="14">
        <f>W135</f>
        <v>5</v>
      </c>
      <c r="AD135" s="15">
        <v>0</v>
      </c>
      <c r="AE135" s="7"/>
      <c r="AF135" s="14">
        <f>W135</f>
        <v>5</v>
      </c>
      <c r="AG135" s="15">
        <v>0</v>
      </c>
      <c r="AH135" s="7"/>
      <c r="AI135" s="21" t="e">
        <f>AI136/AJ135</f>
        <v>#DIV/0!</v>
      </c>
      <c r="AJ135" s="22">
        <f>X135+AA135+AD135+AG135</f>
        <v>0</v>
      </c>
      <c r="AL135" s="14">
        <v>12</v>
      </c>
      <c r="AM135" s="15">
        <v>0</v>
      </c>
      <c r="AN135" s="7"/>
      <c r="AO135" s="14">
        <f>AL135</f>
        <v>12</v>
      </c>
      <c r="AP135" s="15">
        <v>0</v>
      </c>
      <c r="AQ135" s="7"/>
      <c r="AR135" s="14">
        <f>AL135</f>
        <v>12</v>
      </c>
      <c r="AS135" s="15">
        <v>0</v>
      </c>
      <c r="AT135" s="7"/>
      <c r="AU135" s="14">
        <f>AL135</f>
        <v>12</v>
      </c>
      <c r="AV135" s="15">
        <v>0</v>
      </c>
      <c r="AW135" s="7"/>
      <c r="AX135" s="21" t="e">
        <f>AX136/AY135</f>
        <v>#DIV/0!</v>
      </c>
      <c r="AY135" s="22">
        <f>AM135+AP135+AS135+AV135</f>
        <v>0</v>
      </c>
      <c r="BA135" s="14">
        <v>1</v>
      </c>
      <c r="BB135" s="15">
        <v>0</v>
      </c>
      <c r="BC135" s="7"/>
      <c r="BD135" s="14">
        <f>BA135</f>
        <v>1</v>
      </c>
      <c r="BE135" s="15">
        <v>0</v>
      </c>
      <c r="BF135" s="7"/>
      <c r="BG135" s="14">
        <f>BA135</f>
        <v>1</v>
      </c>
      <c r="BH135" s="15">
        <v>0</v>
      </c>
      <c r="BI135" s="7"/>
      <c r="BJ135" s="14">
        <f>BA135</f>
        <v>1</v>
      </c>
      <c r="BK135" s="15">
        <v>0</v>
      </c>
      <c r="BL135" s="7"/>
      <c r="BM135" s="21" t="e">
        <f>BM136/BN135</f>
        <v>#DIV/0!</v>
      </c>
      <c r="BN135" s="22">
        <f>BB135+BE135+BH135+BK135</f>
        <v>0</v>
      </c>
      <c r="BP135" s="14">
        <v>10</v>
      </c>
      <c r="BQ135" s="15">
        <v>0</v>
      </c>
      <c r="BR135" s="7"/>
      <c r="BS135" s="14">
        <f>BP135</f>
        <v>10</v>
      </c>
      <c r="BT135" s="15">
        <v>0</v>
      </c>
      <c r="BU135" s="7"/>
      <c r="BV135" s="14">
        <f>BP135</f>
        <v>10</v>
      </c>
      <c r="BW135" s="15">
        <v>0</v>
      </c>
      <c r="BX135" s="7"/>
      <c r="BY135" s="14">
        <f>BP135</f>
        <v>10</v>
      </c>
      <c r="BZ135" s="15">
        <v>0</v>
      </c>
      <c r="CA135" s="7"/>
      <c r="CB135" s="14">
        <f>BP135</f>
        <v>10</v>
      </c>
      <c r="CC135" s="15">
        <v>0</v>
      </c>
      <c r="CD135" s="7"/>
      <c r="CE135" s="21" t="e">
        <f>CE136/CF135</f>
        <v>#DIV/0!</v>
      </c>
      <c r="CF135" s="22">
        <f>BQ135+BT135+BW135+BZ135+CC135</f>
        <v>0</v>
      </c>
      <c r="CH135" s="14">
        <v>1</v>
      </c>
      <c r="CI135" s="15">
        <v>0</v>
      </c>
      <c r="CJ135" s="7"/>
      <c r="CK135" s="14">
        <f>CH135</f>
        <v>1</v>
      </c>
      <c r="CL135" s="15">
        <v>0</v>
      </c>
      <c r="CM135" s="7"/>
      <c r="CN135" s="14">
        <f>CH135</f>
        <v>1</v>
      </c>
      <c r="CO135" s="15">
        <v>0</v>
      </c>
      <c r="CP135" s="7"/>
      <c r="CQ135" s="14">
        <f>CH135</f>
        <v>1</v>
      </c>
      <c r="CR135" s="15">
        <v>0</v>
      </c>
      <c r="CS135" s="7"/>
      <c r="CT135" s="21" t="e">
        <f>CT136/CU135</f>
        <v>#DIV/0!</v>
      </c>
      <c r="CU135" s="22">
        <f>CI135+CL135+CO135+CR135</f>
        <v>0</v>
      </c>
      <c r="CW135" s="14">
        <v>1</v>
      </c>
      <c r="CX135" s="15">
        <v>0</v>
      </c>
      <c r="CY135" s="7"/>
      <c r="CZ135" s="14">
        <f>CW135</f>
        <v>1</v>
      </c>
      <c r="DA135" s="15">
        <v>0</v>
      </c>
      <c r="DB135" s="7"/>
      <c r="DC135" s="14">
        <f>CW135</f>
        <v>1</v>
      </c>
      <c r="DD135" s="15">
        <v>0</v>
      </c>
      <c r="DE135" s="7"/>
      <c r="DF135" s="14">
        <f>CW135</f>
        <v>1</v>
      </c>
      <c r="DG135" s="15">
        <v>0</v>
      </c>
      <c r="DH135" s="7"/>
      <c r="DI135" s="21" t="e">
        <f>DI136/DJ135</f>
        <v>#DIV/0!</v>
      </c>
      <c r="DJ135" s="22">
        <f>CX135+DA135+DD135+DG135</f>
        <v>0</v>
      </c>
      <c r="DL135" s="14">
        <v>10</v>
      </c>
      <c r="DM135" s="15">
        <v>0</v>
      </c>
      <c r="DN135" s="7"/>
      <c r="DO135" s="14">
        <f>DL135</f>
        <v>10</v>
      </c>
      <c r="DP135" s="15">
        <v>0</v>
      </c>
      <c r="DQ135" s="7"/>
      <c r="DR135" s="14">
        <f>DL135</f>
        <v>10</v>
      </c>
      <c r="DS135" s="15">
        <v>0</v>
      </c>
      <c r="DT135" s="7"/>
      <c r="DU135" s="14">
        <f>DL135</f>
        <v>10</v>
      </c>
      <c r="DV135" s="15">
        <v>0</v>
      </c>
      <c r="DW135" s="7"/>
      <c r="DX135" s="14">
        <f>DL135</f>
        <v>10</v>
      </c>
      <c r="DY135" s="15">
        <v>0</v>
      </c>
      <c r="DZ135" s="7"/>
      <c r="EA135" s="21" t="e">
        <f>EA136/EB135</f>
        <v>#DIV/0!</v>
      </c>
      <c r="EB135" s="22">
        <f>DM135+DP135+DS135+DV135+DY135</f>
        <v>0</v>
      </c>
      <c r="ED135" s="14">
        <v>1</v>
      </c>
      <c r="EE135" s="15">
        <v>0</v>
      </c>
      <c r="EF135" s="7"/>
      <c r="EG135" s="14">
        <f>ED135</f>
        <v>1</v>
      </c>
      <c r="EH135" s="15">
        <v>0</v>
      </c>
      <c r="EI135" s="7"/>
      <c r="EJ135" s="14">
        <f>ED135</f>
        <v>1</v>
      </c>
      <c r="EK135" s="15">
        <v>0</v>
      </c>
      <c r="EL135" s="7"/>
      <c r="EM135" s="14">
        <f>ED135</f>
        <v>1</v>
      </c>
      <c r="EN135" s="15">
        <v>0</v>
      </c>
      <c r="EO135" s="7"/>
      <c r="EP135" s="21" t="e">
        <f>EP136/EQ135</f>
        <v>#DIV/0!</v>
      </c>
      <c r="EQ135" s="22">
        <f>EE135+EH135+EK135+EN135</f>
        <v>0</v>
      </c>
      <c r="ES135" s="14">
        <v>5</v>
      </c>
      <c r="ET135" s="15">
        <v>0</v>
      </c>
      <c r="EU135" s="7"/>
      <c r="EV135" s="14">
        <f>ES135</f>
        <v>5</v>
      </c>
      <c r="EW135" s="15">
        <v>0</v>
      </c>
      <c r="EX135" s="7"/>
      <c r="EY135" s="14">
        <f>ES135</f>
        <v>5</v>
      </c>
      <c r="EZ135" s="15">
        <v>0</v>
      </c>
      <c r="FA135" s="7"/>
      <c r="FB135" s="14">
        <f>ES135</f>
        <v>5</v>
      </c>
      <c r="FC135" s="15">
        <v>0</v>
      </c>
      <c r="FD135" s="7"/>
      <c r="FE135" s="14">
        <f>ES135</f>
        <v>5</v>
      </c>
      <c r="FF135" s="15">
        <v>0</v>
      </c>
      <c r="FG135" s="7"/>
      <c r="FH135" s="21" t="e">
        <f>FH136/FI135</f>
        <v>#DIV/0!</v>
      </c>
      <c r="FI135" s="22">
        <f>ET135+EW135+EZ135+FC135+FF135</f>
        <v>0</v>
      </c>
      <c r="FK135" s="14">
        <v>1</v>
      </c>
      <c r="FL135" s="15">
        <v>0</v>
      </c>
      <c r="FM135" s="7"/>
      <c r="FN135" s="14">
        <f>FK135</f>
        <v>1</v>
      </c>
      <c r="FO135" s="15">
        <v>0</v>
      </c>
      <c r="FP135" s="7"/>
      <c r="FQ135" s="14">
        <f>FK135</f>
        <v>1</v>
      </c>
      <c r="FR135" s="15">
        <v>0</v>
      </c>
      <c r="FS135" s="7"/>
      <c r="FT135" s="14">
        <f>FK135</f>
        <v>1</v>
      </c>
      <c r="FU135" s="15">
        <v>0</v>
      </c>
      <c r="FV135" s="7"/>
      <c r="FW135" s="21" t="e">
        <f>FW136/FX135</f>
        <v>#DIV/0!</v>
      </c>
      <c r="FX135" s="22">
        <f>FL135+FO135+FR135+FU135</f>
        <v>0</v>
      </c>
      <c r="FZ135" s="14">
        <v>1</v>
      </c>
      <c r="GA135" s="15">
        <v>0</v>
      </c>
      <c r="GB135" s="7"/>
      <c r="GC135" s="14">
        <f>FZ135</f>
        <v>1</v>
      </c>
      <c r="GD135" s="15">
        <v>0</v>
      </c>
      <c r="GE135" s="7"/>
      <c r="GF135" s="14">
        <f>FZ135</f>
        <v>1</v>
      </c>
      <c r="GG135" s="15">
        <v>0</v>
      </c>
      <c r="GH135" s="7"/>
      <c r="GI135" s="14">
        <f>FZ135</f>
        <v>1</v>
      </c>
      <c r="GJ135" s="15">
        <v>0</v>
      </c>
      <c r="GK135" s="7"/>
      <c r="GL135" s="21" t="e">
        <f>GL136/GM135</f>
        <v>#DIV/0!</v>
      </c>
      <c r="GM135" s="22">
        <f>GA135+GD135+GG135+GJ135</f>
        <v>0</v>
      </c>
      <c r="GO135" s="28"/>
    </row>
    <row r="136" spans="1:198" ht="15.75" thickBot="1">
      <c r="E136" s="101">
        <f>E135*F135</f>
        <v>0</v>
      </c>
      <c r="F136" s="102"/>
      <c r="G136" s="7"/>
      <c r="H136" s="101">
        <f>H135*I135</f>
        <v>0</v>
      </c>
      <c r="I136" s="102"/>
      <c r="J136" s="12"/>
      <c r="K136" s="101">
        <f>K135*L135</f>
        <v>0</v>
      </c>
      <c r="L136" s="102"/>
      <c r="M136" s="12"/>
      <c r="N136" s="101">
        <f>N135*O135</f>
        <v>0</v>
      </c>
      <c r="O136" s="102"/>
      <c r="P136" s="12"/>
      <c r="Q136" s="101">
        <f>Q135*R135</f>
        <v>0</v>
      </c>
      <c r="R136" s="102"/>
      <c r="S136" s="12"/>
      <c r="T136" s="106">
        <f>SUM(E136:Q136)</f>
        <v>0</v>
      </c>
      <c r="U136" s="107"/>
      <c r="W136" s="101">
        <f>W135*X135</f>
        <v>0</v>
      </c>
      <c r="X136" s="102"/>
      <c r="Y136" s="7"/>
      <c r="Z136" s="101">
        <f>Z135*AA135</f>
        <v>0</v>
      </c>
      <c r="AA136" s="102"/>
      <c r="AB136" s="12"/>
      <c r="AC136" s="101">
        <f>AC135*AD135</f>
        <v>0</v>
      </c>
      <c r="AD136" s="102"/>
      <c r="AE136" s="12"/>
      <c r="AF136" s="101">
        <f>AF135*AG135</f>
        <v>0</v>
      </c>
      <c r="AG136" s="102"/>
      <c r="AH136" s="12"/>
      <c r="AI136" s="106">
        <f>SUM(W136:AF136)</f>
        <v>0</v>
      </c>
      <c r="AJ136" s="107"/>
      <c r="AL136" s="101">
        <f>AL135*AM135</f>
        <v>0</v>
      </c>
      <c r="AM136" s="102"/>
      <c r="AN136" s="7"/>
      <c r="AO136" s="101">
        <f>AO135*AP135</f>
        <v>0</v>
      </c>
      <c r="AP136" s="102"/>
      <c r="AQ136" s="12"/>
      <c r="AR136" s="101">
        <f>AR135*AS135</f>
        <v>0</v>
      </c>
      <c r="AS136" s="102"/>
      <c r="AT136" s="12"/>
      <c r="AU136" s="101">
        <f>AU135*AV135</f>
        <v>0</v>
      </c>
      <c r="AV136" s="102"/>
      <c r="AW136" s="12"/>
      <c r="AX136" s="106">
        <f>SUM(AL136:AU136)</f>
        <v>0</v>
      </c>
      <c r="AY136" s="107"/>
      <c r="BA136" s="101">
        <f>BA135*BB135</f>
        <v>0</v>
      </c>
      <c r="BB136" s="102"/>
      <c r="BC136" s="7"/>
      <c r="BD136" s="101">
        <f>BD135*BE135</f>
        <v>0</v>
      </c>
      <c r="BE136" s="102"/>
      <c r="BF136" s="12"/>
      <c r="BG136" s="101">
        <f>BG135*BH135</f>
        <v>0</v>
      </c>
      <c r="BH136" s="102"/>
      <c r="BI136" s="12"/>
      <c r="BJ136" s="101">
        <f>BJ135*BK135</f>
        <v>0</v>
      </c>
      <c r="BK136" s="102"/>
      <c r="BL136" s="12"/>
      <c r="BM136" s="106">
        <f>SUM(BA136:BJ136)</f>
        <v>0</v>
      </c>
      <c r="BN136" s="107"/>
      <c r="BP136" s="101">
        <f>BP135*BQ135</f>
        <v>0</v>
      </c>
      <c r="BQ136" s="102"/>
      <c r="BR136" s="7"/>
      <c r="BS136" s="101">
        <f>BS135*BT135</f>
        <v>0</v>
      </c>
      <c r="BT136" s="102"/>
      <c r="BU136" s="12"/>
      <c r="BV136" s="101">
        <f>BV135*BW135</f>
        <v>0</v>
      </c>
      <c r="BW136" s="102"/>
      <c r="BX136" s="12"/>
      <c r="BY136" s="101">
        <f>BY135*BZ135</f>
        <v>0</v>
      </c>
      <c r="BZ136" s="102"/>
      <c r="CA136" s="12"/>
      <c r="CB136" s="101">
        <f>CB135*CC135</f>
        <v>0</v>
      </c>
      <c r="CC136" s="102"/>
      <c r="CD136" s="12"/>
      <c r="CE136" s="106">
        <f>SUM(BP136:CB136)</f>
        <v>0</v>
      </c>
      <c r="CF136" s="107"/>
      <c r="CH136" s="101">
        <f>CH135*CI135</f>
        <v>0</v>
      </c>
      <c r="CI136" s="102"/>
      <c r="CJ136" s="7"/>
      <c r="CK136" s="101">
        <f>CK135*CL135</f>
        <v>0</v>
      </c>
      <c r="CL136" s="102"/>
      <c r="CM136" s="12"/>
      <c r="CN136" s="101">
        <f>CN135*CO135</f>
        <v>0</v>
      </c>
      <c r="CO136" s="102"/>
      <c r="CP136" s="12"/>
      <c r="CQ136" s="101">
        <f>CQ135*CR135</f>
        <v>0</v>
      </c>
      <c r="CR136" s="102"/>
      <c r="CS136" s="12"/>
      <c r="CT136" s="106">
        <f>SUM(CH136:CQ136)</f>
        <v>0</v>
      </c>
      <c r="CU136" s="107"/>
      <c r="CW136" s="101">
        <f>CW135*CX135</f>
        <v>0</v>
      </c>
      <c r="CX136" s="102"/>
      <c r="CY136" s="7"/>
      <c r="CZ136" s="101">
        <f>CZ135*DA135</f>
        <v>0</v>
      </c>
      <c r="DA136" s="102"/>
      <c r="DB136" s="12"/>
      <c r="DC136" s="101">
        <f>DC135*DD135</f>
        <v>0</v>
      </c>
      <c r="DD136" s="102"/>
      <c r="DE136" s="12"/>
      <c r="DF136" s="101">
        <f>DF135*DG135</f>
        <v>0</v>
      </c>
      <c r="DG136" s="102"/>
      <c r="DH136" s="12"/>
      <c r="DI136" s="106">
        <f>SUM(CW136:DF136)</f>
        <v>0</v>
      </c>
      <c r="DJ136" s="107"/>
      <c r="DL136" s="101">
        <f>DL135*DM135</f>
        <v>0</v>
      </c>
      <c r="DM136" s="102"/>
      <c r="DN136" s="7"/>
      <c r="DO136" s="101">
        <f>DO135*DP135</f>
        <v>0</v>
      </c>
      <c r="DP136" s="102"/>
      <c r="DQ136" s="12"/>
      <c r="DR136" s="101">
        <f>DR135*DS135</f>
        <v>0</v>
      </c>
      <c r="DS136" s="102"/>
      <c r="DT136" s="12"/>
      <c r="DU136" s="101">
        <f>DU135*DV135</f>
        <v>0</v>
      </c>
      <c r="DV136" s="102"/>
      <c r="DW136" s="12"/>
      <c r="DX136" s="101">
        <f>DX135*DY135</f>
        <v>0</v>
      </c>
      <c r="DY136" s="102"/>
      <c r="DZ136" s="12"/>
      <c r="EA136" s="106">
        <f>SUM(DL136:DX136)</f>
        <v>0</v>
      </c>
      <c r="EB136" s="107"/>
      <c r="ED136" s="101">
        <f>ED135*EE135</f>
        <v>0</v>
      </c>
      <c r="EE136" s="102"/>
      <c r="EF136" s="7"/>
      <c r="EG136" s="101">
        <f>EG135*EH135</f>
        <v>0</v>
      </c>
      <c r="EH136" s="102"/>
      <c r="EI136" s="12"/>
      <c r="EJ136" s="101">
        <f>EJ135*EK135</f>
        <v>0</v>
      </c>
      <c r="EK136" s="102"/>
      <c r="EL136" s="12"/>
      <c r="EM136" s="101">
        <f>EM135*EN135</f>
        <v>0</v>
      </c>
      <c r="EN136" s="102"/>
      <c r="EO136" s="12"/>
      <c r="EP136" s="106">
        <f>SUM(ED136:EM136)</f>
        <v>0</v>
      </c>
      <c r="EQ136" s="107"/>
      <c r="ES136" s="101">
        <f>ES135*ET135</f>
        <v>0</v>
      </c>
      <c r="ET136" s="102"/>
      <c r="EU136" s="7"/>
      <c r="EV136" s="101">
        <f>EV135*EW135</f>
        <v>0</v>
      </c>
      <c r="EW136" s="102"/>
      <c r="EX136" s="12"/>
      <c r="EY136" s="101">
        <f>EY135*EZ135</f>
        <v>0</v>
      </c>
      <c r="EZ136" s="102"/>
      <c r="FA136" s="12"/>
      <c r="FB136" s="101">
        <f>FB135*FC135</f>
        <v>0</v>
      </c>
      <c r="FC136" s="102"/>
      <c r="FD136" s="12"/>
      <c r="FE136" s="101">
        <f>FE135*FF135</f>
        <v>0</v>
      </c>
      <c r="FF136" s="102"/>
      <c r="FG136" s="12"/>
      <c r="FH136" s="106">
        <f>SUM(ES136:FE136)</f>
        <v>0</v>
      </c>
      <c r="FI136" s="107"/>
      <c r="FK136" s="101">
        <f>FK135*FL135</f>
        <v>0</v>
      </c>
      <c r="FL136" s="102"/>
      <c r="FM136" s="7"/>
      <c r="FN136" s="101">
        <f>FN135*FO135</f>
        <v>0</v>
      </c>
      <c r="FO136" s="102"/>
      <c r="FP136" s="12"/>
      <c r="FQ136" s="101">
        <f>FQ135*FR135</f>
        <v>0</v>
      </c>
      <c r="FR136" s="102"/>
      <c r="FS136" s="12"/>
      <c r="FT136" s="101">
        <f>FT135*FU135</f>
        <v>0</v>
      </c>
      <c r="FU136" s="102"/>
      <c r="FV136" s="12"/>
      <c r="FW136" s="106">
        <f>SUM(FK136:FT136)</f>
        <v>0</v>
      </c>
      <c r="FX136" s="107"/>
      <c r="FZ136" s="101">
        <f>FZ135*GA135</f>
        <v>0</v>
      </c>
      <c r="GA136" s="102"/>
      <c r="GB136" s="7"/>
      <c r="GC136" s="101">
        <f>GC135*GD135</f>
        <v>0</v>
      </c>
      <c r="GD136" s="102"/>
      <c r="GE136" s="12"/>
      <c r="GF136" s="101">
        <f>GF135*GG135</f>
        <v>0</v>
      </c>
      <c r="GG136" s="102"/>
      <c r="GH136" s="12"/>
      <c r="GI136" s="101">
        <f>GI135*GJ135</f>
        <v>0</v>
      </c>
      <c r="GJ136" s="102"/>
      <c r="GK136" s="12"/>
      <c r="GL136" s="106">
        <f>SUM(FZ136:GI136)</f>
        <v>0</v>
      </c>
      <c r="GM136" s="107"/>
      <c r="GO136" s="95">
        <f>T136+AI136+AX136+BM136+CE136+CT136+DI136+EA136+EP136+FH136+FW136+GL136</f>
        <v>0</v>
      </c>
    </row>
    <row r="137" spans="1:198">
      <c r="E137" s="16"/>
      <c r="F137" s="12"/>
      <c r="G137" s="7"/>
      <c r="H137" s="16"/>
      <c r="I137" s="12"/>
      <c r="J137" s="12"/>
      <c r="K137" s="16"/>
      <c r="L137" s="12"/>
      <c r="M137" s="12"/>
      <c r="N137" s="16"/>
      <c r="O137" s="12"/>
      <c r="P137" s="12"/>
      <c r="Q137" s="16"/>
      <c r="R137" s="12"/>
      <c r="S137" s="12"/>
      <c r="T137" s="24"/>
      <c r="U137" s="24"/>
      <c r="W137" s="16"/>
      <c r="X137" s="12"/>
      <c r="Y137" s="7"/>
      <c r="Z137" s="16"/>
      <c r="AA137" s="12"/>
      <c r="AB137" s="12"/>
      <c r="AC137" s="16"/>
      <c r="AD137" s="12"/>
      <c r="AE137" s="12"/>
      <c r="AF137" s="16"/>
      <c r="AG137" s="12"/>
      <c r="AH137" s="12"/>
      <c r="AI137" s="24"/>
      <c r="AJ137" s="24"/>
      <c r="AL137" s="16"/>
      <c r="AM137" s="12"/>
      <c r="AN137" s="7"/>
      <c r="AO137" s="16"/>
      <c r="AP137" s="12"/>
      <c r="AQ137" s="12"/>
      <c r="AR137" s="16"/>
      <c r="AS137" s="12"/>
      <c r="AT137" s="12"/>
      <c r="AU137" s="16"/>
      <c r="AV137" s="12"/>
      <c r="AW137" s="12"/>
      <c r="AX137" s="24"/>
      <c r="AY137" s="24"/>
      <c r="BA137" s="16"/>
      <c r="BB137" s="12"/>
      <c r="BC137" s="7"/>
      <c r="BD137" s="16"/>
      <c r="BE137" s="12"/>
      <c r="BF137" s="12"/>
      <c r="BG137" s="16"/>
      <c r="BH137" s="12"/>
      <c r="BI137" s="12"/>
      <c r="BJ137" s="16"/>
      <c r="BK137" s="12"/>
      <c r="BL137" s="12"/>
      <c r="BM137" s="24"/>
      <c r="BN137" s="24"/>
      <c r="BP137" s="16"/>
      <c r="BQ137" s="12"/>
      <c r="BR137" s="7"/>
      <c r="BS137" s="16"/>
      <c r="BT137" s="12"/>
      <c r="BU137" s="12"/>
      <c r="BV137" s="16"/>
      <c r="BW137" s="12"/>
      <c r="BX137" s="12"/>
      <c r="BY137" s="16"/>
      <c r="BZ137" s="12"/>
      <c r="CA137" s="12"/>
      <c r="CB137" s="16"/>
      <c r="CC137" s="12"/>
      <c r="CD137" s="12"/>
      <c r="CE137" s="24"/>
      <c r="CF137" s="24"/>
      <c r="CH137" s="16"/>
      <c r="CI137" s="12"/>
      <c r="CJ137" s="7"/>
      <c r="CK137" s="16"/>
      <c r="CL137" s="12"/>
      <c r="CM137" s="12"/>
      <c r="CN137" s="16"/>
      <c r="CO137" s="12"/>
      <c r="CP137" s="12"/>
      <c r="CQ137" s="16"/>
      <c r="CR137" s="12"/>
      <c r="CS137" s="12"/>
      <c r="CT137" s="24"/>
      <c r="CU137" s="24"/>
      <c r="CW137" s="16"/>
      <c r="CX137" s="12"/>
      <c r="CY137" s="7"/>
      <c r="CZ137" s="16"/>
      <c r="DA137" s="12"/>
      <c r="DB137" s="12"/>
      <c r="DC137" s="16"/>
      <c r="DD137" s="12"/>
      <c r="DE137" s="12"/>
      <c r="DF137" s="16"/>
      <c r="DG137" s="12"/>
      <c r="DH137" s="12"/>
      <c r="DI137" s="24"/>
      <c r="DJ137" s="24"/>
      <c r="DL137" s="16"/>
      <c r="DM137" s="12"/>
      <c r="DN137" s="7"/>
      <c r="DO137" s="16"/>
      <c r="DP137" s="12"/>
      <c r="DQ137" s="12"/>
      <c r="DR137" s="16"/>
      <c r="DS137" s="12"/>
      <c r="DT137" s="12"/>
      <c r="DU137" s="16"/>
      <c r="DV137" s="12"/>
      <c r="DW137" s="12"/>
      <c r="DX137" s="16"/>
      <c r="DY137" s="12"/>
      <c r="DZ137" s="12"/>
      <c r="EA137" s="24"/>
      <c r="EB137" s="24"/>
      <c r="ED137" s="16"/>
      <c r="EE137" s="12"/>
      <c r="EF137" s="7"/>
      <c r="EG137" s="16"/>
      <c r="EH137" s="12"/>
      <c r="EI137" s="12"/>
      <c r="EJ137" s="16"/>
      <c r="EK137" s="12"/>
      <c r="EL137" s="12"/>
      <c r="EM137" s="16"/>
      <c r="EN137" s="12"/>
      <c r="EO137" s="12"/>
      <c r="EP137" s="24"/>
      <c r="EQ137" s="24"/>
      <c r="ES137" s="16"/>
      <c r="ET137" s="12"/>
      <c r="EU137" s="7"/>
      <c r="EV137" s="16"/>
      <c r="EW137" s="12"/>
      <c r="EX137" s="12"/>
      <c r="EY137" s="16"/>
      <c r="EZ137" s="12"/>
      <c r="FA137" s="12"/>
      <c r="FB137" s="16"/>
      <c r="FC137" s="12"/>
      <c r="FD137" s="12"/>
      <c r="FE137" s="16"/>
      <c r="FF137" s="12"/>
      <c r="FG137" s="12"/>
      <c r="FH137" s="24"/>
      <c r="FI137" s="24"/>
      <c r="FK137" s="16"/>
      <c r="FL137" s="12"/>
      <c r="FM137" s="7"/>
      <c r="FN137" s="16"/>
      <c r="FO137" s="12"/>
      <c r="FP137" s="12"/>
      <c r="FQ137" s="16"/>
      <c r="FR137" s="12"/>
      <c r="FS137" s="12"/>
      <c r="FT137" s="16"/>
      <c r="FU137" s="12"/>
      <c r="FV137" s="12"/>
      <c r="FW137" s="24"/>
      <c r="FX137" s="24"/>
      <c r="FZ137" s="16"/>
      <c r="GA137" s="12"/>
      <c r="GB137" s="7"/>
      <c r="GC137" s="16"/>
      <c r="GD137" s="12"/>
      <c r="GE137" s="12"/>
      <c r="GF137" s="16"/>
      <c r="GG137" s="12"/>
      <c r="GH137" s="12"/>
      <c r="GI137" s="16"/>
      <c r="GJ137" s="12"/>
      <c r="GK137" s="12"/>
      <c r="GL137" s="24"/>
      <c r="GM137" s="24"/>
      <c r="GO137" s="95"/>
    </row>
    <row r="138" spans="1:198" ht="15.75" thickBot="1">
      <c r="A138" s="1" t="s">
        <v>83</v>
      </c>
      <c r="E138" s="14">
        <v>10</v>
      </c>
      <c r="F138" s="15">
        <v>0</v>
      </c>
      <c r="G138" s="7"/>
      <c r="H138" s="14">
        <f>E138</f>
        <v>10</v>
      </c>
      <c r="I138" s="15">
        <v>0</v>
      </c>
      <c r="J138" s="7"/>
      <c r="K138" s="14">
        <f>E138</f>
        <v>10</v>
      </c>
      <c r="L138" s="15">
        <v>0</v>
      </c>
      <c r="M138" s="7"/>
      <c r="N138" s="14">
        <f>E138</f>
        <v>10</v>
      </c>
      <c r="O138" s="15">
        <v>0</v>
      </c>
      <c r="P138" s="7"/>
      <c r="Q138" s="14">
        <f>E138</f>
        <v>10</v>
      </c>
      <c r="R138" s="15">
        <v>0</v>
      </c>
      <c r="S138" s="7"/>
      <c r="T138" s="21" t="e">
        <f>T139/U138</f>
        <v>#DIV/0!</v>
      </c>
      <c r="U138" s="22">
        <f>F138+I138+L138+O138+R138</f>
        <v>0</v>
      </c>
      <c r="W138" s="14">
        <v>5</v>
      </c>
      <c r="X138" s="15">
        <v>0</v>
      </c>
      <c r="Y138" s="7"/>
      <c r="Z138" s="14">
        <f>W138</f>
        <v>5</v>
      </c>
      <c r="AA138" s="15">
        <v>0</v>
      </c>
      <c r="AB138" s="7"/>
      <c r="AC138" s="14">
        <f>W138</f>
        <v>5</v>
      </c>
      <c r="AD138" s="15">
        <v>0</v>
      </c>
      <c r="AE138" s="7"/>
      <c r="AF138" s="14">
        <f>W138</f>
        <v>5</v>
      </c>
      <c r="AG138" s="15">
        <v>0</v>
      </c>
      <c r="AH138" s="7"/>
      <c r="AI138" s="21" t="e">
        <f>AI139/AJ138</f>
        <v>#DIV/0!</v>
      </c>
      <c r="AJ138" s="22">
        <f>X138+AA138+AD138+AG138</f>
        <v>0</v>
      </c>
      <c r="AL138" s="14">
        <v>12</v>
      </c>
      <c r="AM138" s="15">
        <v>0</v>
      </c>
      <c r="AN138" s="7"/>
      <c r="AO138" s="14">
        <f>AL138</f>
        <v>12</v>
      </c>
      <c r="AP138" s="15">
        <v>0</v>
      </c>
      <c r="AQ138" s="7"/>
      <c r="AR138" s="14">
        <f>AL138</f>
        <v>12</v>
      </c>
      <c r="AS138" s="15">
        <v>0</v>
      </c>
      <c r="AT138" s="7"/>
      <c r="AU138" s="14">
        <f>AL138</f>
        <v>12</v>
      </c>
      <c r="AV138" s="15">
        <v>0</v>
      </c>
      <c r="AW138" s="7"/>
      <c r="AX138" s="21" t="e">
        <f>AX139/AY138</f>
        <v>#DIV/0!</v>
      </c>
      <c r="AY138" s="22">
        <f>AM138+AP138+AS138+AV138</f>
        <v>0</v>
      </c>
      <c r="BA138" s="14">
        <v>1</v>
      </c>
      <c r="BB138" s="15">
        <v>0</v>
      </c>
      <c r="BC138" s="7"/>
      <c r="BD138" s="14">
        <f>BA138</f>
        <v>1</v>
      </c>
      <c r="BE138" s="15">
        <v>0</v>
      </c>
      <c r="BF138" s="7"/>
      <c r="BG138" s="14">
        <f>BA138</f>
        <v>1</v>
      </c>
      <c r="BH138" s="15">
        <v>0</v>
      </c>
      <c r="BI138" s="7"/>
      <c r="BJ138" s="14">
        <f>BA138</f>
        <v>1</v>
      </c>
      <c r="BK138" s="15">
        <v>0</v>
      </c>
      <c r="BL138" s="7"/>
      <c r="BM138" s="21" t="e">
        <f>BM139/BN138</f>
        <v>#DIV/0!</v>
      </c>
      <c r="BN138" s="22">
        <f>BB138+BE138+BH138+BK138</f>
        <v>0</v>
      </c>
      <c r="BP138" s="14">
        <v>10</v>
      </c>
      <c r="BQ138" s="15">
        <v>0</v>
      </c>
      <c r="BR138" s="7"/>
      <c r="BS138" s="14">
        <f>BP138</f>
        <v>10</v>
      </c>
      <c r="BT138" s="15">
        <v>0</v>
      </c>
      <c r="BU138" s="7"/>
      <c r="BV138" s="14">
        <f>BP138</f>
        <v>10</v>
      </c>
      <c r="BW138" s="15">
        <v>0</v>
      </c>
      <c r="BX138" s="7"/>
      <c r="BY138" s="14">
        <f>BP138</f>
        <v>10</v>
      </c>
      <c r="BZ138" s="15">
        <v>0</v>
      </c>
      <c r="CA138" s="7"/>
      <c r="CB138" s="14">
        <f>BP138</f>
        <v>10</v>
      </c>
      <c r="CC138" s="15">
        <v>0</v>
      </c>
      <c r="CD138" s="7"/>
      <c r="CE138" s="21" t="e">
        <f>CE139/CF138</f>
        <v>#DIV/0!</v>
      </c>
      <c r="CF138" s="22">
        <f>BQ138+BT138+BW138+BZ138+CC138</f>
        <v>0</v>
      </c>
      <c r="CH138" s="14">
        <v>1</v>
      </c>
      <c r="CI138" s="15">
        <v>0</v>
      </c>
      <c r="CJ138" s="7"/>
      <c r="CK138" s="14">
        <f>CH138</f>
        <v>1</v>
      </c>
      <c r="CL138" s="15">
        <v>0</v>
      </c>
      <c r="CM138" s="7"/>
      <c r="CN138" s="14">
        <f>CH138</f>
        <v>1</v>
      </c>
      <c r="CO138" s="15">
        <v>0</v>
      </c>
      <c r="CP138" s="7"/>
      <c r="CQ138" s="14">
        <f>CH138</f>
        <v>1</v>
      </c>
      <c r="CR138" s="15">
        <v>0</v>
      </c>
      <c r="CS138" s="7"/>
      <c r="CT138" s="21" t="e">
        <f>CT139/CU138</f>
        <v>#DIV/0!</v>
      </c>
      <c r="CU138" s="22">
        <f>CO141</f>
        <v>0</v>
      </c>
      <c r="CW138" s="14">
        <v>1</v>
      </c>
      <c r="CX138" s="15">
        <v>0</v>
      </c>
      <c r="CY138" s="7"/>
      <c r="CZ138" s="14">
        <f>CW138</f>
        <v>1</v>
      </c>
      <c r="DA138" s="15">
        <v>0</v>
      </c>
      <c r="DB138" s="7"/>
      <c r="DC138" s="14">
        <f>CW138</f>
        <v>1</v>
      </c>
      <c r="DD138" s="15">
        <v>0</v>
      </c>
      <c r="DE138" s="7"/>
      <c r="DF138" s="14">
        <f>CW138</f>
        <v>1</v>
      </c>
      <c r="DG138" s="15">
        <v>0</v>
      </c>
      <c r="DH138" s="7"/>
      <c r="DI138" s="21" t="e">
        <f>DI139/DJ138</f>
        <v>#DIV/0!</v>
      </c>
      <c r="DJ138" s="22">
        <f>CX138+DA138+DD138+DG138</f>
        <v>0</v>
      </c>
      <c r="DL138" s="14">
        <v>10</v>
      </c>
      <c r="DM138" s="15">
        <v>0</v>
      </c>
      <c r="DN138" s="7"/>
      <c r="DO138" s="14">
        <f>DL138</f>
        <v>10</v>
      </c>
      <c r="DP138" s="15">
        <v>0</v>
      </c>
      <c r="DQ138" s="7"/>
      <c r="DR138" s="14">
        <f>DL138</f>
        <v>10</v>
      </c>
      <c r="DS138" s="15">
        <v>0</v>
      </c>
      <c r="DT138" s="7"/>
      <c r="DU138" s="14">
        <f>DL138</f>
        <v>10</v>
      </c>
      <c r="DV138" s="15">
        <v>0</v>
      </c>
      <c r="DW138" s="7"/>
      <c r="DX138" s="14">
        <f>DL138</f>
        <v>10</v>
      </c>
      <c r="DY138" s="15">
        <v>0</v>
      </c>
      <c r="DZ138" s="7"/>
      <c r="EA138" s="21" t="e">
        <f>EA139/EB138</f>
        <v>#DIV/0!</v>
      </c>
      <c r="EB138" s="22">
        <f>DM138+DP138+DS138+DV138+DY138</f>
        <v>0</v>
      </c>
      <c r="ED138" s="14">
        <v>1</v>
      </c>
      <c r="EE138" s="15">
        <v>0</v>
      </c>
      <c r="EF138" s="7"/>
      <c r="EG138" s="14">
        <f>ED138</f>
        <v>1</v>
      </c>
      <c r="EH138" s="15">
        <v>0</v>
      </c>
      <c r="EI138" s="7"/>
      <c r="EJ138" s="14">
        <f>ED138</f>
        <v>1</v>
      </c>
      <c r="EK138" s="15">
        <v>0</v>
      </c>
      <c r="EL138" s="7"/>
      <c r="EM138" s="14">
        <f>ED138</f>
        <v>1</v>
      </c>
      <c r="EN138" s="15">
        <v>0</v>
      </c>
      <c r="EO138" s="7"/>
      <c r="EP138" s="21" t="e">
        <f>EP139/EQ138</f>
        <v>#DIV/0!</v>
      </c>
      <c r="EQ138" s="22">
        <f>EE138+EH138+EK138+EN138</f>
        <v>0</v>
      </c>
      <c r="ES138" s="14">
        <v>5</v>
      </c>
      <c r="ET138" s="15">
        <v>0</v>
      </c>
      <c r="EU138" s="7"/>
      <c r="EV138" s="14">
        <f>ES138</f>
        <v>5</v>
      </c>
      <c r="EW138" s="15">
        <v>0</v>
      </c>
      <c r="EX138" s="7"/>
      <c r="EY138" s="14">
        <f>ES138</f>
        <v>5</v>
      </c>
      <c r="EZ138" s="15">
        <v>0</v>
      </c>
      <c r="FA138" s="7"/>
      <c r="FB138" s="14">
        <f>ES138</f>
        <v>5</v>
      </c>
      <c r="FC138" s="15">
        <v>0</v>
      </c>
      <c r="FD138" s="7"/>
      <c r="FE138" s="14">
        <f>ES138</f>
        <v>5</v>
      </c>
      <c r="FF138" s="15">
        <v>0</v>
      </c>
      <c r="FG138" s="7"/>
      <c r="FH138" s="21" t="e">
        <f>FH139/FI138</f>
        <v>#DIV/0!</v>
      </c>
      <c r="FI138" s="22">
        <f>ET138+EW138+EZ138+FC138+FF138</f>
        <v>0</v>
      </c>
      <c r="FK138" s="14">
        <v>1</v>
      </c>
      <c r="FL138" s="15">
        <v>0</v>
      </c>
      <c r="FM138" s="7"/>
      <c r="FN138" s="14">
        <f>FK138</f>
        <v>1</v>
      </c>
      <c r="FO138" s="15">
        <v>0</v>
      </c>
      <c r="FP138" s="7"/>
      <c r="FQ138" s="14">
        <f>FK138</f>
        <v>1</v>
      </c>
      <c r="FR138" s="15">
        <v>0</v>
      </c>
      <c r="FS138" s="7"/>
      <c r="FT138" s="14">
        <f>FK138</f>
        <v>1</v>
      </c>
      <c r="FU138" s="15">
        <v>0</v>
      </c>
      <c r="FV138" s="7"/>
      <c r="FW138" s="21" t="e">
        <f>FW139/FX138</f>
        <v>#DIV/0!</v>
      </c>
      <c r="FX138" s="22">
        <f>FL138+FO138+FR138+FU138</f>
        <v>0</v>
      </c>
      <c r="FZ138" s="14">
        <v>1</v>
      </c>
      <c r="GA138" s="15">
        <v>0</v>
      </c>
      <c r="GB138" s="7"/>
      <c r="GC138" s="14">
        <f>FZ138</f>
        <v>1</v>
      </c>
      <c r="GD138" s="15">
        <v>0</v>
      </c>
      <c r="GE138" s="7"/>
      <c r="GF138" s="14">
        <f>FZ138</f>
        <v>1</v>
      </c>
      <c r="GG138" s="15">
        <v>0</v>
      </c>
      <c r="GH138" s="7"/>
      <c r="GI138" s="14">
        <f>FZ138</f>
        <v>1</v>
      </c>
      <c r="GJ138" s="15">
        <v>0</v>
      </c>
      <c r="GK138" s="7"/>
      <c r="GL138" s="21" t="e">
        <f>GL139/GM138</f>
        <v>#DIV/0!</v>
      </c>
      <c r="GM138" s="22">
        <f>GA138+GD138+GG138+GJ138</f>
        <v>0</v>
      </c>
      <c r="GO138" s="28"/>
    </row>
    <row r="139" spans="1:198" ht="15.75" thickBot="1">
      <c r="E139" s="101">
        <f>E138*F138</f>
        <v>0</v>
      </c>
      <c r="F139" s="102"/>
      <c r="G139" s="7"/>
      <c r="H139" s="101">
        <f>H138*I138</f>
        <v>0</v>
      </c>
      <c r="I139" s="102"/>
      <c r="J139" s="12"/>
      <c r="K139" s="101">
        <f>K138*L138</f>
        <v>0</v>
      </c>
      <c r="L139" s="102"/>
      <c r="M139" s="12"/>
      <c r="N139" s="101">
        <f>N138*O138</f>
        <v>0</v>
      </c>
      <c r="O139" s="102"/>
      <c r="P139" s="12"/>
      <c r="Q139" s="101">
        <f>Q138*R138</f>
        <v>0</v>
      </c>
      <c r="R139" s="102"/>
      <c r="S139" s="12"/>
      <c r="T139" s="106">
        <f>SUM(E139:Q139)</f>
        <v>0</v>
      </c>
      <c r="U139" s="107"/>
      <c r="W139" s="101">
        <f>W138*X138</f>
        <v>0</v>
      </c>
      <c r="X139" s="102"/>
      <c r="Y139" s="7"/>
      <c r="Z139" s="101">
        <f>Z138*AA138</f>
        <v>0</v>
      </c>
      <c r="AA139" s="102"/>
      <c r="AB139" s="12"/>
      <c r="AC139" s="101">
        <f>AC138*AD138</f>
        <v>0</v>
      </c>
      <c r="AD139" s="102"/>
      <c r="AE139" s="12"/>
      <c r="AF139" s="101">
        <f>AF138*AG138</f>
        <v>0</v>
      </c>
      <c r="AG139" s="102"/>
      <c r="AH139" s="12"/>
      <c r="AI139" s="106">
        <f>SUM(W139:AF139)</f>
        <v>0</v>
      </c>
      <c r="AJ139" s="107"/>
      <c r="AL139" s="101">
        <f>AL138*AM138</f>
        <v>0</v>
      </c>
      <c r="AM139" s="102"/>
      <c r="AN139" s="7"/>
      <c r="AO139" s="101">
        <f>AO138*AP138</f>
        <v>0</v>
      </c>
      <c r="AP139" s="102"/>
      <c r="AQ139" s="12"/>
      <c r="AR139" s="101">
        <f>AR138*AS138</f>
        <v>0</v>
      </c>
      <c r="AS139" s="102"/>
      <c r="AT139" s="12"/>
      <c r="AU139" s="101">
        <f>AU138*AV138</f>
        <v>0</v>
      </c>
      <c r="AV139" s="102"/>
      <c r="AW139" s="12"/>
      <c r="AX139" s="106">
        <f>SUM(AL139:AU139)</f>
        <v>0</v>
      </c>
      <c r="AY139" s="107"/>
      <c r="BA139" s="101">
        <f>BA138*BB138</f>
        <v>0</v>
      </c>
      <c r="BB139" s="102"/>
      <c r="BC139" s="7"/>
      <c r="BD139" s="101">
        <f>BD138*BE138</f>
        <v>0</v>
      </c>
      <c r="BE139" s="102"/>
      <c r="BF139" s="12"/>
      <c r="BG139" s="101">
        <f>BG138*BH138</f>
        <v>0</v>
      </c>
      <c r="BH139" s="102"/>
      <c r="BI139" s="12"/>
      <c r="BJ139" s="101">
        <f>BJ138*BK138</f>
        <v>0</v>
      </c>
      <c r="BK139" s="102"/>
      <c r="BL139" s="12"/>
      <c r="BM139" s="106">
        <f>SUM(BA139:BJ139)</f>
        <v>0</v>
      </c>
      <c r="BN139" s="107"/>
      <c r="BP139" s="101">
        <f>BP138*BQ138</f>
        <v>0</v>
      </c>
      <c r="BQ139" s="102"/>
      <c r="BR139" s="7"/>
      <c r="BS139" s="101">
        <f>BS138*BT138</f>
        <v>0</v>
      </c>
      <c r="BT139" s="102"/>
      <c r="BU139" s="12"/>
      <c r="BV139" s="101">
        <f>BV138*BW138</f>
        <v>0</v>
      </c>
      <c r="BW139" s="102"/>
      <c r="BX139" s="12"/>
      <c r="BY139" s="101">
        <f>BY138*BZ138</f>
        <v>0</v>
      </c>
      <c r="BZ139" s="102"/>
      <c r="CA139" s="12"/>
      <c r="CB139" s="101">
        <f>CB138*CC138</f>
        <v>0</v>
      </c>
      <c r="CC139" s="102"/>
      <c r="CD139" s="12"/>
      <c r="CE139" s="106">
        <f>SUM(BP139:CB139)</f>
        <v>0</v>
      </c>
      <c r="CF139" s="107"/>
      <c r="CH139" s="101">
        <f>CH138*CI138</f>
        <v>0</v>
      </c>
      <c r="CI139" s="102"/>
      <c r="CJ139" s="7"/>
      <c r="CK139" s="101">
        <f>CK138*CL138</f>
        <v>0</v>
      </c>
      <c r="CL139" s="102"/>
      <c r="CM139" s="12"/>
      <c r="CN139" s="101">
        <f>CN138*CO138</f>
        <v>0</v>
      </c>
      <c r="CO139" s="102"/>
      <c r="CP139" s="12"/>
      <c r="CQ139" s="101">
        <f>CQ138*CR138</f>
        <v>0</v>
      </c>
      <c r="CR139" s="102"/>
      <c r="CS139" s="12"/>
      <c r="CT139" s="106">
        <f>SUM(CH139:CQ139)</f>
        <v>0</v>
      </c>
      <c r="CU139" s="107"/>
      <c r="CW139" s="101">
        <f>CW138*CX138</f>
        <v>0</v>
      </c>
      <c r="CX139" s="102"/>
      <c r="CY139" s="7"/>
      <c r="CZ139" s="101">
        <f>CZ138*DA138</f>
        <v>0</v>
      </c>
      <c r="DA139" s="102"/>
      <c r="DB139" s="12"/>
      <c r="DC139" s="101">
        <f>DC138*DD138</f>
        <v>0</v>
      </c>
      <c r="DD139" s="102"/>
      <c r="DE139" s="12"/>
      <c r="DF139" s="101">
        <f>DF138*DG138</f>
        <v>0</v>
      </c>
      <c r="DG139" s="102"/>
      <c r="DH139" s="12"/>
      <c r="DI139" s="106">
        <f>SUM(CW139:DF139)</f>
        <v>0</v>
      </c>
      <c r="DJ139" s="107"/>
      <c r="DL139" s="101">
        <f>DL138*DM138</f>
        <v>0</v>
      </c>
      <c r="DM139" s="102"/>
      <c r="DN139" s="7"/>
      <c r="DO139" s="101">
        <f>DO138*DP138</f>
        <v>0</v>
      </c>
      <c r="DP139" s="102"/>
      <c r="DQ139" s="12"/>
      <c r="DR139" s="101">
        <f>DR138*DS138</f>
        <v>0</v>
      </c>
      <c r="DS139" s="102"/>
      <c r="DT139" s="12"/>
      <c r="DU139" s="101">
        <f>DU138*DV138</f>
        <v>0</v>
      </c>
      <c r="DV139" s="102"/>
      <c r="DW139" s="12"/>
      <c r="DX139" s="101">
        <f>DX138*DY138</f>
        <v>0</v>
      </c>
      <c r="DY139" s="102"/>
      <c r="DZ139" s="12"/>
      <c r="EA139" s="106">
        <f>SUM(DL139:DX139)</f>
        <v>0</v>
      </c>
      <c r="EB139" s="107"/>
      <c r="ED139" s="101">
        <f>ED138*EE138</f>
        <v>0</v>
      </c>
      <c r="EE139" s="102"/>
      <c r="EF139" s="7"/>
      <c r="EG139" s="101">
        <f>EG138*EH138</f>
        <v>0</v>
      </c>
      <c r="EH139" s="102"/>
      <c r="EI139" s="12"/>
      <c r="EJ139" s="101">
        <f>EJ138*EK138</f>
        <v>0</v>
      </c>
      <c r="EK139" s="102"/>
      <c r="EL139" s="12"/>
      <c r="EM139" s="101">
        <f>EM138*EN138</f>
        <v>0</v>
      </c>
      <c r="EN139" s="102"/>
      <c r="EO139" s="12"/>
      <c r="EP139" s="106">
        <f>SUM(ED139:EM139)</f>
        <v>0</v>
      </c>
      <c r="EQ139" s="107"/>
      <c r="ES139" s="101">
        <f>ES138*ET138</f>
        <v>0</v>
      </c>
      <c r="ET139" s="102"/>
      <c r="EU139" s="7"/>
      <c r="EV139" s="101">
        <f>EV138*EW138</f>
        <v>0</v>
      </c>
      <c r="EW139" s="102"/>
      <c r="EX139" s="12"/>
      <c r="EY139" s="101">
        <f>EY138*EZ138</f>
        <v>0</v>
      </c>
      <c r="EZ139" s="102"/>
      <c r="FA139" s="12"/>
      <c r="FB139" s="101">
        <f>FB138*FC138</f>
        <v>0</v>
      </c>
      <c r="FC139" s="102"/>
      <c r="FD139" s="12"/>
      <c r="FE139" s="101">
        <f>FE138*FF138</f>
        <v>0</v>
      </c>
      <c r="FF139" s="102"/>
      <c r="FG139" s="12"/>
      <c r="FH139" s="106">
        <f>SUM(ES139:FE139)</f>
        <v>0</v>
      </c>
      <c r="FI139" s="107"/>
      <c r="FK139" s="101">
        <f>FK138*FL138</f>
        <v>0</v>
      </c>
      <c r="FL139" s="102"/>
      <c r="FM139" s="7"/>
      <c r="FN139" s="101">
        <f>FN138*FO138</f>
        <v>0</v>
      </c>
      <c r="FO139" s="102"/>
      <c r="FP139" s="12"/>
      <c r="FQ139" s="101">
        <f>FQ138*FR138</f>
        <v>0</v>
      </c>
      <c r="FR139" s="102"/>
      <c r="FS139" s="12"/>
      <c r="FT139" s="101">
        <f>FT138*FU138</f>
        <v>0</v>
      </c>
      <c r="FU139" s="102"/>
      <c r="FV139" s="12"/>
      <c r="FW139" s="106">
        <f>SUM(FK139:FT139)</f>
        <v>0</v>
      </c>
      <c r="FX139" s="107"/>
      <c r="FZ139" s="101">
        <f>FZ138*GA138</f>
        <v>0</v>
      </c>
      <c r="GA139" s="102"/>
      <c r="GB139" s="7"/>
      <c r="GC139" s="101">
        <f>GC138*GD138</f>
        <v>0</v>
      </c>
      <c r="GD139" s="102"/>
      <c r="GE139" s="12"/>
      <c r="GF139" s="101">
        <f>GF138*GG138</f>
        <v>0</v>
      </c>
      <c r="GG139" s="102"/>
      <c r="GH139" s="12"/>
      <c r="GI139" s="101">
        <f>GI138*GJ138</f>
        <v>0</v>
      </c>
      <c r="GJ139" s="102"/>
      <c r="GK139" s="12"/>
      <c r="GL139" s="106">
        <f>SUM(FZ139:GI139)</f>
        <v>0</v>
      </c>
      <c r="GM139" s="107"/>
      <c r="GO139" s="95">
        <f>T139+AI139+AX139+BM139+CE139+CT139+DI139+EA139+EP139+FH139+FW139+GL139</f>
        <v>0</v>
      </c>
    </row>
    <row r="140" spans="1:198">
      <c r="E140" s="16"/>
      <c r="F140" s="12"/>
      <c r="G140" s="7"/>
      <c r="H140" s="16"/>
      <c r="I140" s="12"/>
      <c r="J140" s="12"/>
      <c r="K140" s="16"/>
      <c r="L140" s="12"/>
      <c r="M140" s="12"/>
      <c r="N140" s="16"/>
      <c r="O140" s="12"/>
      <c r="P140" s="12"/>
      <c r="Q140" s="16"/>
      <c r="R140" s="12"/>
      <c r="S140" s="12"/>
      <c r="T140" s="24"/>
      <c r="U140" s="24"/>
      <c r="W140" s="16"/>
      <c r="X140" s="12"/>
      <c r="Y140" s="7"/>
      <c r="Z140" s="16"/>
      <c r="AA140" s="12"/>
      <c r="AB140" s="12"/>
      <c r="AC140" s="16"/>
      <c r="AD140" s="12"/>
      <c r="AE140" s="12"/>
      <c r="AF140" s="16"/>
      <c r="AG140" s="12"/>
      <c r="AH140" s="12"/>
      <c r="AI140" s="24"/>
      <c r="AJ140" s="24"/>
      <c r="AL140" s="16"/>
      <c r="AM140" s="12"/>
      <c r="AN140" s="7"/>
      <c r="AO140" s="16"/>
      <c r="AP140" s="12"/>
      <c r="AQ140" s="12"/>
      <c r="AR140" s="16"/>
      <c r="AS140" s="12"/>
      <c r="AT140" s="12"/>
      <c r="AU140" s="16"/>
      <c r="AV140" s="12"/>
      <c r="AW140" s="12"/>
      <c r="AX140" s="24"/>
      <c r="AY140" s="24"/>
      <c r="BA140" s="16"/>
      <c r="BB140" s="12"/>
      <c r="BC140" s="7"/>
      <c r="BD140" s="16"/>
      <c r="BE140" s="12"/>
      <c r="BF140" s="12"/>
      <c r="BG140" s="16"/>
      <c r="BH140" s="12"/>
      <c r="BI140" s="12"/>
      <c r="BJ140" s="16"/>
      <c r="BK140" s="12"/>
      <c r="BL140" s="12"/>
      <c r="BM140" s="24"/>
      <c r="BN140" s="24"/>
      <c r="BP140" s="16"/>
      <c r="BQ140" s="12"/>
      <c r="BR140" s="7"/>
      <c r="BS140" s="16"/>
      <c r="BT140" s="12"/>
      <c r="BU140" s="12"/>
      <c r="BV140" s="16"/>
      <c r="BW140" s="12"/>
      <c r="BX140" s="12"/>
      <c r="BY140" s="16"/>
      <c r="BZ140" s="12"/>
      <c r="CA140" s="12"/>
      <c r="CB140" s="16"/>
      <c r="CC140" s="12"/>
      <c r="CD140" s="12"/>
      <c r="CE140" s="24"/>
      <c r="CF140" s="24"/>
      <c r="CH140" s="16"/>
      <c r="CI140" s="12"/>
      <c r="CJ140" s="7"/>
      <c r="CK140" s="16"/>
      <c r="CL140" s="12"/>
      <c r="CM140" s="12"/>
      <c r="CN140" s="16"/>
      <c r="CO140" s="12"/>
      <c r="CP140" s="12"/>
      <c r="CQ140" s="16"/>
      <c r="CR140" s="12"/>
      <c r="CS140" s="12"/>
      <c r="CT140" s="24"/>
      <c r="CU140" s="24"/>
      <c r="CW140" s="16"/>
      <c r="CX140" s="12"/>
      <c r="CY140" s="7"/>
      <c r="CZ140" s="16"/>
      <c r="DA140" s="12"/>
      <c r="DB140" s="12"/>
      <c r="DC140" s="16"/>
      <c r="DD140" s="12"/>
      <c r="DE140" s="12"/>
      <c r="DF140" s="16"/>
      <c r="DG140" s="12"/>
      <c r="DH140" s="12"/>
      <c r="DI140" s="24"/>
      <c r="DJ140" s="24"/>
      <c r="DL140" s="16"/>
      <c r="DM140" s="12"/>
      <c r="DN140" s="7"/>
      <c r="DO140" s="16"/>
      <c r="DP140" s="12"/>
      <c r="DQ140" s="12"/>
      <c r="DR140" s="16"/>
      <c r="DS140" s="12"/>
      <c r="DT140" s="12"/>
      <c r="DU140" s="16"/>
      <c r="DV140" s="12"/>
      <c r="DW140" s="12"/>
      <c r="DX140" s="16"/>
      <c r="DY140" s="12"/>
      <c r="DZ140" s="12"/>
      <c r="EA140" s="24"/>
      <c r="EB140" s="24"/>
      <c r="ED140" s="16"/>
      <c r="EE140" s="12"/>
      <c r="EF140" s="7"/>
      <c r="EG140" s="16"/>
      <c r="EH140" s="12"/>
      <c r="EI140" s="12"/>
      <c r="EJ140" s="16"/>
      <c r="EK140" s="12"/>
      <c r="EL140" s="12"/>
      <c r="EM140" s="16"/>
      <c r="EN140" s="12"/>
      <c r="EO140" s="12"/>
      <c r="EP140" s="24"/>
      <c r="EQ140" s="24"/>
      <c r="ES140" s="16"/>
      <c r="ET140" s="12"/>
      <c r="EU140" s="7"/>
      <c r="EV140" s="16"/>
      <c r="EW140" s="12"/>
      <c r="EX140" s="12"/>
      <c r="EY140" s="16"/>
      <c r="EZ140" s="12"/>
      <c r="FA140" s="12"/>
      <c r="FB140" s="16"/>
      <c r="FC140" s="12"/>
      <c r="FD140" s="12"/>
      <c r="FE140" s="16"/>
      <c r="FF140" s="12"/>
      <c r="FG140" s="12"/>
      <c r="FH140" s="24"/>
      <c r="FI140" s="24"/>
      <c r="FK140" s="16"/>
      <c r="FL140" s="12"/>
      <c r="FM140" s="7"/>
      <c r="FN140" s="16"/>
      <c r="FO140" s="12"/>
      <c r="FP140" s="12"/>
      <c r="FQ140" s="16"/>
      <c r="FR140" s="12"/>
      <c r="FS140" s="12"/>
      <c r="FT140" s="16"/>
      <c r="FU140" s="12"/>
      <c r="FV140" s="12"/>
      <c r="FW140" s="24"/>
      <c r="FX140" s="24"/>
      <c r="FZ140" s="16"/>
      <c r="GA140" s="12"/>
      <c r="GB140" s="7"/>
      <c r="GC140" s="16"/>
      <c r="GD140" s="12"/>
      <c r="GE140" s="12"/>
      <c r="GF140" s="16"/>
      <c r="GG140" s="12"/>
      <c r="GH140" s="12"/>
      <c r="GI140" s="16"/>
      <c r="GJ140" s="12"/>
      <c r="GK140" s="12"/>
      <c r="GL140" s="24"/>
      <c r="GM140" s="24"/>
      <c r="GO140" s="95"/>
    </row>
    <row r="141" spans="1:198">
      <c r="T141" s="119" t="s">
        <v>84</v>
      </c>
      <c r="U141" s="119"/>
      <c r="AI141" s="119" t="s">
        <v>85</v>
      </c>
      <c r="AJ141" s="119"/>
      <c r="AX141" s="119" t="s">
        <v>86</v>
      </c>
      <c r="AY141" s="119"/>
      <c r="BM141" s="119" t="s">
        <v>87</v>
      </c>
      <c r="BN141" s="119"/>
      <c r="CE141" s="119" t="s">
        <v>88</v>
      </c>
      <c r="CF141" s="119"/>
      <c r="CT141" s="119" t="s">
        <v>89</v>
      </c>
      <c r="CU141" s="119"/>
      <c r="DI141" s="119" t="s">
        <v>90</v>
      </c>
      <c r="DJ141" s="119"/>
      <c r="EA141" s="119" t="s">
        <v>91</v>
      </c>
      <c r="EB141" s="119"/>
      <c r="EP141" s="119" t="s">
        <v>92</v>
      </c>
      <c r="EQ141" s="119"/>
      <c r="FH141" s="119" t="s">
        <v>93</v>
      </c>
      <c r="FI141" s="119"/>
      <c r="FW141" s="119" t="s">
        <v>94</v>
      </c>
      <c r="FX141" s="119"/>
      <c r="GL141" s="119" t="s">
        <v>95</v>
      </c>
      <c r="GM141" s="119"/>
      <c r="GO141" s="27"/>
    </row>
    <row r="142" spans="1:198">
      <c r="C142" s="8" t="s">
        <v>96</v>
      </c>
      <c r="D142" s="8" t="s">
        <v>0</v>
      </c>
      <c r="E142" s="117">
        <f>E10+E13+E16+E19+E22+E25+E28+E31+E34+E37+E40+E43+E49+E52+E55+E58+E61+E64+E67+E70+E73+E76+E79+E82+E85+E88+E91+E94+E97+E100+E103+E106+E109+E112+E115+E118+E121+E124+E127+E130+E133+E136+E139</f>
        <v>38820</v>
      </c>
      <c r="F142" s="118"/>
      <c r="G142" s="25" t="s">
        <v>0</v>
      </c>
      <c r="H142" s="117">
        <f>H10+H13+H16+H19+H22+H25+H28+H31+H34+H37+H40+H43+H49+H52+H55+H58+H61+H64+H67+H70+H73+H76+H79+H82+H85+H88+H91+H94+H97+H100+H103+H106+H109+H112+H115+H118+H121+H124+H127+H130+H133+H136+H139</f>
        <v>38820</v>
      </c>
      <c r="I142" s="118"/>
      <c r="J142" s="26"/>
      <c r="K142" s="117">
        <f>K10+K13+K16+K19+K22+K25+K28+K31+K34+K37+K40+K43+K49+K52+K55+K58+K61+K64+K67+K70+K73+K76+K79+K82+K85+K88+K91+K94+K97+K100+K103+K106+K109+K112+K115+K118+K121+K124+K127+K130+K133+K136+K139</f>
        <v>38820</v>
      </c>
      <c r="L142" s="118"/>
      <c r="M142" s="25" t="s">
        <v>0</v>
      </c>
      <c r="N142" s="117">
        <f>N10+N13+N16+N19+N22+N25+N28+N31+N34+N37+N40+N43+N49+N52+N55+N58+N61+N64+N67+N70+N73+N76+N79+N82+N85+N88+N91+N94+N97+N100+N103+N106+N109+N112+N115+N118+N121+N124+N127+N130+N133+N136+N139</f>
        <v>38820</v>
      </c>
      <c r="O142" s="118"/>
      <c r="P142" s="26"/>
      <c r="Q142" s="117">
        <f>Q10+Q13+Q16+Q19+Q22+Q25+Q28+Q31+Q34+Q37+Q40+Q43+Q49+Q52+Q55+Q58+Q61+Q64+Q67+Q70+Q73+Q76+Q79+Q82+Q85+Q88+Q91+Q94+Q97+Q100+Q103+Q106+Q109+Q112+Q115+Q118+Q121+Q124+Q127+Q130+Q133+Q136+Q139</f>
        <v>38820</v>
      </c>
      <c r="R142" s="118"/>
      <c r="S142" s="25" t="s">
        <v>0</v>
      </c>
      <c r="T142" s="117">
        <f>T10+T13+T16+T19+T22+T25+T28+T31+T34+T37+T40+T43+T49+T52+T55+T58+T61+T64+T67+T70+T73+T76+T79+T82+T85+T88+T91+T94+T97+T100+T103+T106+T109+T112+T115+T118+T121+T124+T127+T130+T133+T136+T139</f>
        <v>194100</v>
      </c>
      <c r="U142" s="118"/>
      <c r="V142" s="26"/>
      <c r="W142" s="117">
        <f>W10+W13+W16+W19+W22+W25+W28+W31+W34+W37+W40+W43+W49+W52+W55+W58+W61+W64+W67+W70+W73+W76+W79+W82+W85+W88+W91+W94+W97+W100+W103+W106+W109+W112+W115+W118+W121+W124+W127+W130+W133+W136+W139</f>
        <v>42815</v>
      </c>
      <c r="X142" s="118"/>
      <c r="Y142" s="25"/>
      <c r="Z142" s="117">
        <f>Z10+Z13+Z16+Z19+Z22+Z25+Z28+Z31+Z34+Z37+Z40+Z43+Z49+Z52+Z55+Z58+Z61+Z64+Z67+Z70+Z73+Z76+Z79+Z82+Z85+Z88+Z91+Z94+Z97+Z100+Z103+Z106+Z109+Z112+Z115+Z118+Z121+Z124+Z127+Z130+Z133+Z136+Z139</f>
        <v>43005</v>
      </c>
      <c r="AA142" s="118"/>
      <c r="AB142" s="26"/>
      <c r="AC142" s="117">
        <f>AC10+AC13+AC16+AC19+AC22+AC25+AC28+AC31+AC34+AC37+AC40+AC43+AC49+AC52+AC55+AC58+AC61+AC64+AC67+AC70+AC73+AC76+AC79+AC82+AC85+AC88+AC91+AC94+AC97+AC100+AC103+AC106+AC109+AC112+AC115+AC118+AC121+AC124+AC127+AC130+AC133+AC136+AC139</f>
        <v>43005</v>
      </c>
      <c r="AD142" s="118"/>
      <c r="AE142" s="25"/>
      <c r="AF142" s="117">
        <f>AF10+AF13+AF16+AF19+AF22+AF25+AF28+AF31+AF34+AF37+AF40+AF43+AF49+AF52+AF55+AF58+AF61+AF64+AF67+AF70+AF73+AF76+AF79+AF82+AF85+AF88+AF91+AF94+AF97+AF100+AF103+AF106+AF109+AF112+AF115+AF118+AF121+AF124+AF127+AF130+AF133+AF136+AF139</f>
        <v>43195</v>
      </c>
      <c r="AG142" s="118"/>
      <c r="AH142" s="26"/>
      <c r="AI142" s="117">
        <f>AI10+AI13+AI16+AI19+AI22+AI25+AI28+AI31+AI34+AI37+AI40+AI43+AI49+AI52+AI55+AI58+AI61+AI64+AI67+AI70+AI73+AI76+AI79+AI82+AI85+AI88+AI91+AI94+AI97+AI100+AI103+AI106+AI109+AI112+AI115+AI118+AI121+AI124+AI127+AI130+AI133+AI136+AI139</f>
        <v>172020</v>
      </c>
      <c r="AJ142" s="118"/>
      <c r="AK142" s="25"/>
      <c r="AL142" s="117">
        <f>AL10+AL13+AL16+AL19+AL22+AL25+AL28+AL31+AL34+AL37+AL40+AL43+AL49+AL52+AL55+AL58+AL61+AL64+AL67+AL70+AL73+AL76+AL79+AL82+AL85+AL88+AL91+AL94+AL97+AL100+AL103+AL106+AL109+AL112+AL115+AL118+AL121+AL124+AL127+AL130+AL133+AL136+AL139</f>
        <v>50290</v>
      </c>
      <c r="AM142" s="118"/>
      <c r="AN142" s="25"/>
      <c r="AO142" s="117">
        <f>AO10+AO13+AO16+AO19+AO22+AO25+AO28+AO31+AO34+AO37+AO40+AO43+AO49+AO52+AO55+AO58+AO61+AO64+AO67+AO70+AO73+AO76+AO79+AO82+AO85+AO88+AO91+AO94+AO97+AO100+AO103+AO106+AO109+AO112+AO115+AO118+AO121+AO124+AO127+AO130+AO133+AO136+AO139</f>
        <v>51855</v>
      </c>
      <c r="AP142" s="118"/>
      <c r="AQ142" s="26"/>
      <c r="AR142" s="117">
        <f>AR10+AR13+AR16+AR19+AR22+AR25+AR28+AR31+AR34+AR37+AR40+AR43+AR49+AR52+AR55+AR58+AR61+AR64+AR67+AR70+AR73+AR76+AR79+AR82+AR85+AR88+AR91+AR94+AR97+AR100+AR103+AR106+AR109+AR112+AR115+AR118+AR121+AR124+AR127+AR130+AR133+AR136+AR139</f>
        <v>60520</v>
      </c>
      <c r="AS142" s="118"/>
      <c r="AT142" s="25"/>
      <c r="AU142" s="117">
        <f>AU10+AU13+AU16+AU19+AU22+AU25+AU28+AU31+AU34+AU37+AU40+AU43+AU49+AU52+AU55+AU58+AU61+AU64+AU67+AU70+AU73+AU76+AU79+AU82+AU85+AU88+AU91+AU94+AU97+AU100+AU103+AU106+AU109+AU112+AU115+AU118+AU121+AU124+AU127+AU130+AU133+AU136+AU139</f>
        <v>61925</v>
      </c>
      <c r="AV142" s="118"/>
      <c r="AW142" s="26"/>
      <c r="AX142" s="117">
        <f>AX10+AX13+AX16+AX19+AX22+AX25+AX28+AX31+AX34+AX37+AX40+AX43+AX49+AX52+AX55+AX58+AX61+AX64+AX67+AX70+AX73+AX76+AX79+AX82+AX85+AX88+AX91+AX94+AX97+AX100+AX103+AX106+AX109+AX112+AX115+AX118+AX121+AX124+AX127+AX130+AX133+AX136+AX139</f>
        <v>224590</v>
      </c>
      <c r="AY142" s="118"/>
      <c r="AZ142" s="26"/>
      <c r="BA142" s="117">
        <f>BA10+BA13+BA16+BA19+BA22+BA25+BA28+BA31+BA34+BA37+BA40+BA43+BA49+BA52+BA55+BA58+BA61+BA64+BA67+BA70+BA73+BA76+BA79+BA82+BA85+BA88+BA91+BA94+BA97+BA100+BA103+BA106+BA109+BA112+BA115+BA118+BA121+BA124+BA127+BA130+BA133+BA136+BA139</f>
        <v>67040</v>
      </c>
      <c r="BB142" s="118"/>
      <c r="BC142" s="25"/>
      <c r="BD142" s="117">
        <f>BD10+BD13+BD16+BD19+BD22+BD25+BD28+BD31+BD34+BD37+BD40+BD43+BD49+BD52+BD55+BD58+BD61+BD64+BD67+BD70+BD73+BD76+BD79+BD82+BD85+BD88+BD91+BD94+BD97+BD100+BD103+BD106+BD109+BD112+BD115+BD118+BD121+BD124+BD127+BD130+BD133+BD136+BD139</f>
        <v>67915</v>
      </c>
      <c r="BE142" s="118"/>
      <c r="BF142" s="26"/>
      <c r="BG142" s="117">
        <f>BG10+BG13+BG16+BG19+BG22+BG25+BG28+BG31+BG34+BG37+BG40+BG43+BG49+BG52+BG55+BG58+BG61+BG64+BG67+BG70+BG73+BG76+BG79+BG82+BG85+BG88+BG91+BG94+BG97+BG100+BG103+BG106+BG109+BG112+BG115+BG118+BG121+BG124+BG127+BG130+BG133+BG136+BG139</f>
        <v>68790</v>
      </c>
      <c r="BH142" s="118"/>
      <c r="BI142" s="25"/>
      <c r="BJ142" s="117">
        <f>BJ10+BJ13+BJ16+BJ19+BJ22+BJ25+BJ28+BJ31+BJ34+BJ37+BJ40+BJ43+BJ49+BJ52+BJ55+BJ58+BJ61+BJ64+BJ67+BJ70+BJ73+BJ76+BJ79+BJ82+BJ85+BJ88+BJ91+BJ94+BJ97+BJ100+BJ103+BJ106+BJ109+BJ112+BJ115+BJ118+BJ121+BJ124+BJ127+BJ130+BJ133+BJ136+BJ139</f>
        <v>68790</v>
      </c>
      <c r="BK142" s="118"/>
      <c r="BL142" s="26"/>
      <c r="BM142" s="117">
        <f>BM10+BM13+BM16+BM19+BM22+BM25+BM28+BM31+BM34+BM37+BM40+BM43+BM49+BM52+BM55+BM58+BM61+BM64+BM67+BM70+BM73+BM76+BM79+BM82+BM85+BM88+BM91+BM94+BM97+BM100+BM103+BM106+BM109+BM112+BM115+BM118+BM121+BM124+BM127+BM130+BM133+BM136+BM139</f>
        <v>272535</v>
      </c>
      <c r="BN142" s="118"/>
      <c r="BO142" s="25" t="s">
        <v>0</v>
      </c>
      <c r="BP142" s="117">
        <f>BP10+BP13+BP16+BP19+BP22+BP25+BP28+BP31+BP34+BP37+BP40+BP43+BP49+BP52+BP55+BP58+BP61+BP64+BP67+BP70+BP73+BP76+BP79+BP82+BP85+BP88+BP91+BP94+BP97+BP100+BP103+BP106+BP109+BP112+BP115+BP118+BP121+BP124+BP127+BP130+BP133+BP136+BP139</f>
        <v>73570</v>
      </c>
      <c r="BQ142" s="118"/>
      <c r="BR142" s="25" t="s">
        <v>0</v>
      </c>
      <c r="BS142" s="117">
        <f>BS10+BS13+BS16+BS19+BS22+BS25+BS28+BS31+BS34+BS37+BS40+BS43+BS49+BS52+BS55+BS58+BS61+BS64+BS67+BS70+BS73+BS76+BS79+BS82+BS85+BS88+BS91+BS94+BS97+BS100+BS103+BS106+BS109+BS112+BS115+BS118+BS121+BS124+BS127+BS130+BS133+BS136+BS139</f>
        <v>73570</v>
      </c>
      <c r="BT142" s="118"/>
      <c r="BU142" s="26"/>
      <c r="BV142" s="117">
        <f>BV10+BV13+BV16+BV19+BV22+BV25+BV28+BV31+BV34+BV37+BV40+BV43+BV49+BV52+BV55+BV58+BV61+BV64+BV67+BV70+BV73+BV76+BV79+BV82+BV85+BV88+BV91+BV94+BV97+BV100+BV103+BV106+BV109+BV112+BV115+BV118+BV121+BV124+BV127+BV130+BV133+BV136+BV139</f>
        <v>72070</v>
      </c>
      <c r="BW142" s="118"/>
      <c r="BX142" s="25" t="s">
        <v>0</v>
      </c>
      <c r="BY142" s="117">
        <f>BY10+BY13+BY16+BY19+BY22+BY25+BY28+BY31+BY34+BY37+BY40+BY43+BY49+BY52+BY55+BY58+BY61+BY64+BY67+BY70+BY73+BY76+BY79+BY82+BY85+BY88+BY91+BY94+BY97+BY100+BY103+BY106+BY109+BY112+BY115+BY118+BY121+BY124+BY127+BY130+BY133+BY136+BY139</f>
        <v>68670</v>
      </c>
      <c r="BZ142" s="118"/>
      <c r="CA142" s="26"/>
      <c r="CB142" s="117">
        <f>CB10+CB13+CB16+CB19+CB22+CB25+CB28+CB31+CB34+CB37+CB40+CB43+CB49+CB52+CB55+CB58+CB61+CB64+CB67+CB70+CB73+CB76+CB79+CB82+CB85+CB88+CB91+CB94+CB97+CB100+CB103+CB106+CB109+CB112+CB115+CB118+CB121+CB124+CB127+CB130+CB133+CB136+CB139</f>
        <v>65270</v>
      </c>
      <c r="CC142" s="118"/>
      <c r="CD142" s="25" t="s">
        <v>0</v>
      </c>
      <c r="CE142" s="117">
        <f>CE10+CE13+CE16+CE19+CE22+CE25+CE28+CE31+CE34+CE37+CE40+CE43+CE49+CE52+CE55+CE58+CE61+CE64+CE67+CE70+CE73+CE76+CE79+CE82+CE85+CE88+CE91+CE94+CE97+CE100+CE103+CE106+CE109+CE112+CE115+CE118+CE121+CE124+CE127+CE130+CE133+CE136+CE139</f>
        <v>353150</v>
      </c>
      <c r="CF142" s="118"/>
      <c r="CG142" s="25" t="s">
        <v>0</v>
      </c>
      <c r="CH142" s="117">
        <f>CH10+CH13+CH16+CH19+CH22+CH25+CH28+CH31+CH34+CH37+CH40+CH43+CH49+CH52+CH55+CH58+CH61+CH64+CH67+CH70+CH73+CH76+CH79+CH82+CH85+CH88+CH91+CH94+CH97+CH100+CH103+CH106+CH109+CH112+CH115+CH118+CH121+CH124+CH127+CH130+CH133+CH136+CH139</f>
        <v>62890</v>
      </c>
      <c r="CI142" s="118"/>
      <c r="CJ142" s="25"/>
      <c r="CK142" s="117">
        <f>CK10+CK13+CK16+CK19+CK22+CK25+CK28+CK31+CK34+CK37+CK40+CK43+CK49+CK52+CK55+CK58+CK61+CK64+CK67+CK70+CK73+CK76+CK79+CK82+CK85+CK88+CK91+CK94+CK97+CK100+CK103+CK106+CK109+CK112+CK115+CK118+CK121+CK124+CK127+CK130+CK133+CK136+CK139</f>
        <v>64190</v>
      </c>
      <c r="CL142" s="118"/>
      <c r="CM142" s="26"/>
      <c r="CN142" s="117">
        <f>CN10+CN13+CN16+CN19+CN22+CN25+CN28+CN31+CN34+CN37+CN40+CN43+CN49+CN52+CN55+CN58+CN61+CN64+CN67+CN70+CN73+CN76+CN79+CN82+CN85+CN88+CN91+CN94+CN97+CN100+CN103+CN106+CN109+CN112+CN115+CN118+CN121+CN124+CN127+CN130+CN133+CN136+CN139</f>
        <v>66865</v>
      </c>
      <c r="CO142" s="118"/>
      <c r="CP142" s="25"/>
      <c r="CQ142" s="117">
        <f>CQ10+CQ13+CQ16+CQ19+CQ22+CQ25+CQ28+CQ31+CQ34+CQ37+CQ40+CQ43+CQ49+CQ52+CQ55+CQ58+CQ61+CQ64+CQ67+CQ70+CQ73+CQ76+CQ79+CQ82+CQ85+CQ88+CQ91+CQ94+CQ97+CQ100+CQ103+CQ106+CQ109+CQ112+CQ115+CQ118+CQ121+CQ124+CQ127+CQ130+CQ133+CQ136+CQ139</f>
        <v>66865</v>
      </c>
      <c r="CR142" s="118"/>
      <c r="CS142" s="26"/>
      <c r="CT142" s="117">
        <f>CT10+CT13+CT16+CT19+CT22+CT25+CT28+CT31+CT34+CT37+CT40+CT43+CT49+CT52+CT55+CT58+CT61+CT64+CT67+CT70+CT73+CT76+CT79+CT82+CT85+CT88+CT91+CT94+CT97+CT100+CT103+CT106+CT109+CT112+CT115+CT118+CT121+CT124+CT127+CT130+CT133+CT136+CT139</f>
        <v>260810</v>
      </c>
      <c r="CU142" s="118"/>
      <c r="CV142" s="26"/>
      <c r="CW142" s="117">
        <f>CW10+CW13+CW16+CW19+CW22+CW25+CW28+CW31+CW34+CW37+CW40+CW43+CW49+CW52+CW55+CW58+CW61+CW64+CW67+CW70+CW73+CW76+CW79+CW82+CW85+CW88+CW91+CW94+CW97+CW100+CW103+CW106+CW109+CW112+CW115+CW118+CW121+CW124+CW127+CW130+CW133+CW136+CW139</f>
        <v>65550</v>
      </c>
      <c r="CX142" s="118"/>
      <c r="CY142" s="25"/>
      <c r="CZ142" s="117">
        <f>CZ10+CZ13+CZ16+CZ19+CZ22+CZ25+CZ28+CZ31+CZ34+CZ37+CZ40+CZ43+CZ49+CZ52+CZ55+CZ58+CZ61+CZ64+CZ67+CZ70+CZ73+CZ76+CZ79+CZ82+CZ85+CZ88+CZ91+CZ94+CZ97+CZ100+CZ103+CZ106+CZ109+CZ112+CZ115+CZ118+CZ121+CZ124+CZ127+CZ130+CZ133+CZ136+CZ139</f>
        <v>65550</v>
      </c>
      <c r="DA142" s="118"/>
      <c r="DB142" s="26"/>
      <c r="DC142" s="117">
        <f>DC10+DC13+DC16+DC19+DC22+DC25+DC28+DC31+DC34+DC37+DC40+DC43+DC49+DC52+DC55+DC58+DC61+DC64+DC67+DC70+DC73+DC76+DC79+DC82+DC85+DC88+DC91+DC94+DC97+DC100+DC103+DC106+DC109+DC112+DC115+DC118+DC121+DC124+DC127+DC130+DC133+DC136+DC139</f>
        <v>65550</v>
      </c>
      <c r="DD142" s="118"/>
      <c r="DE142" s="25"/>
      <c r="DF142" s="117">
        <f>DF10+DF13+DF16+DF19+DF22+DF25+DF28+DF31+DF34+DF37+DF40+DF43+DF49+DF52+DF55+DF58+DF61+DF64+DF67+DF70+DF73+DF76+DF79+DF82+DF85+DF88+DF91+DF94+DF97+DF100+DF103+DF106+DF109+DF112+DF115+DF118+DF121+DF124+DF127+DF130+DF133+DF136+DF139</f>
        <v>65550</v>
      </c>
      <c r="DG142" s="118"/>
      <c r="DH142" s="26"/>
      <c r="DI142" s="117">
        <f>DI10+DI13+DI16+DI19+DI22+DI25+DI28+DI31+DI34+DI37+DI40+DI43+DI49+DI52+DI55+DI58+DI61+DI64+DI67+DI70+DI73+DI76+DI79+DI82+DI85+DI88+DI91+DI94+DI97+DI100+DI103+DI106+DI109+DI112+DI115+DI118+DI121+DI124+DI127+DI130+DI133+DI136+DI139</f>
        <v>262200</v>
      </c>
      <c r="DJ142" s="118"/>
      <c r="DK142" s="25" t="s">
        <v>0</v>
      </c>
      <c r="DL142" s="117">
        <f>DL10+DL13+DL16+DL19+DL22+DL25+DL28+DL31+DL34+DL37+DL40+DL43+DL49+DL52+DL55+DL58+DL61+DL64+DL67+DL70+DL73+DL76+DL79+DL82+DL85+DL88+DL91+DL94+DL97+DL100+DL103+DL106+DL109+DL112+DL115+DL118+DL121+DL124+DL127+DL130+DL133+DL136+DL139</f>
        <v>65795</v>
      </c>
      <c r="DM142" s="118"/>
      <c r="DN142" s="25" t="s">
        <v>0</v>
      </c>
      <c r="DO142" s="117">
        <f>DO10+DO13+DO16+DO19+DO22+DO25+DO28+DO31+DO34+DO37+DO40+DO43+DO49+DO52+DO55+DO58+DO61+DO64+DO67+DO70+DO73+DO76+DO79+DO82+DO85+DO88+DO91+DO94+DO97+DO100+DO103+DO106+DO109+DO112+DO115+DO118+DO121+DO124+DO127+DO130+DO133+DO136+DO139</f>
        <v>65795</v>
      </c>
      <c r="DP142" s="118"/>
      <c r="DQ142" s="26"/>
      <c r="DR142" s="117">
        <f>DR10+DR13+DR16+DR19+DR22+DR25+DR28+DR31+DR34+DR37+DR40+DR43+DR49+DR52+DR55+DR58+DR61+DR64+DR67+DR70+DR73+DR76+DR79+DR82+DR85+DR88+DR91+DR94+DR97+DR100+DR103+DR106+DR109+DR112+DR115+DR118+DR121+DR124+DR127+DR130+DR133+DR136+DR139</f>
        <v>65795</v>
      </c>
      <c r="DS142" s="118"/>
      <c r="DT142" s="25" t="s">
        <v>0</v>
      </c>
      <c r="DU142" s="117">
        <f>DU10+DU13+DU16+DU19+DU22+DU25+DU28+DU31+DU34+DU37+DU40+DU43+DU49+DU52+DU55+DU58+DU61+DU64+DU67+DU70+DU73+DU76+DU79+DU82+DU85+DU88+DU91+DU94+DU97+DU100+DU103+DU106+DU109+DU112+DU115+DU118+DU121+DU124+DU127+DU130+DU133+DU136+DU139</f>
        <v>65795</v>
      </c>
      <c r="DV142" s="118"/>
      <c r="DW142" s="26"/>
      <c r="DX142" s="117">
        <f>DX10+DX13+DX16+DX19+DX22+DX25+DX28+DX31+DX34+DX37+DX40+DX43+DX49+DX52+DX55+DX58+DX61+DX64+DX67+DX70+DX73+DX76+DX79+DX82+DX85+DX88+DX91+DX94+DX97+DX100+DX103+DX106+DX109+DX112+DX115+DX118+DX121+DX124+DX127+DX130+DX133+DX136+DX139</f>
        <v>65795</v>
      </c>
      <c r="DY142" s="118"/>
      <c r="DZ142" s="25" t="s">
        <v>0</v>
      </c>
      <c r="EA142" s="117">
        <f>EA10+EA13+EA16+EA19+EA22+EA25+EA28+EA31+EA34+EA37+EA40+EA43+EA49+EA52+EA55+EA58+EA61+EA64+EA67+EA70+EA73+EA76+EA79+EA82+EA85+EA88+EA91+EA94+EA97+EA100+EA103+EA106+EA109+EA112+EA115+EA118+EA121+EA124+EA127+EA130+EA133+EA136+EA139</f>
        <v>328975</v>
      </c>
      <c r="EB142" s="118"/>
      <c r="EC142" s="25" t="s">
        <v>0</v>
      </c>
      <c r="ED142" s="117">
        <f>ED10+ED13+ED16+ED19+ED22+ED25+ED28+ED31+ED34+ED37+ED40+ED43+ED49+ED52+ED55+ED58+ED61+ED64+ED67+ED70+ED73+ED76+ED79+ED82+ED85+ED88+ED91+ED94+ED97+ED100+ED103+ED106+ED109+ED112+ED115+ED118+ED121+ED124+ED127+ED130+ED133+ED136+ED139</f>
        <v>63510</v>
      </c>
      <c r="EE142" s="118"/>
      <c r="EF142" s="25"/>
      <c r="EG142" s="117">
        <f>EG10+EG13+EG16+EG19+EG22+EG25+EG28+EG31+EG34+EG37+EG40+EG43+EG49+EG52+EG55+EG58+EG61+EG64+EG67+EG70+EG73+EG76+EG79+EG82+EG85+EG88+EG91+EG94+EG97+EG100+EG103+EG106+EG109+EG112+EG115+EG118+EG121+EG124+EG127+EG130+EG133+EG136+EG139</f>
        <v>63510</v>
      </c>
      <c r="EH142" s="118"/>
      <c r="EI142" s="26"/>
      <c r="EJ142" s="117">
        <f>EJ10+EJ13+EJ16+EJ19+EJ22+EJ25+EJ28+EJ31+EJ34+EJ37+EJ40+EJ43+EJ49+EJ52+EJ55+EJ58+EJ61+EJ64+EJ67+EJ70+EJ73+EJ76+EJ79+EJ82+EJ85+EJ88+EJ91+EJ94+EJ97+EJ100+EJ103+EJ106+EJ109+EJ112+EJ115+EJ118+EJ121+EJ124+EJ127+EJ130+EJ133+EJ136+EJ139</f>
        <v>63510</v>
      </c>
      <c r="EK142" s="118"/>
      <c r="EL142" s="25"/>
      <c r="EM142" s="117">
        <f>EM10+EM13+EM16+EM19+EM22+EM25+EM28+EM31+EM34+EM37+EM40+EM43+EM49+EM52+EM55+EM58+EM61+EM64+EM67+EM70+EM73+EM76+EM79+EM82+EM85+EM88+EM91+EM94+EM97+EM100+EM103+EM106+EM109+EM112+EM115+EM118+EM121+EM124+EM127+EM130+EM133+EM136+EM139</f>
        <v>63510</v>
      </c>
      <c r="EN142" s="118"/>
      <c r="EO142" s="26"/>
      <c r="EP142" s="117">
        <f>EP10+EP13+EP16+EP19+EP22+EP25+EP28+EP31+EP34+EP37+EP40+EP43+EP49+EP52+EP55+EP58+EP61+EP64+EP67+EP70+EP73+EP76+EP79+EP82+EP85+EP88+EP91+EP94+EP97+EP100+EP103+EP106+EP109+EP112+EP115+EP118+EP121+EP124+EP127+EP130+EP133+EP136+EP139</f>
        <v>254040</v>
      </c>
      <c r="EQ142" s="118"/>
      <c r="ER142" s="26"/>
      <c r="ES142" s="117">
        <f>ES10+ES13+ES16+ES19+ES22+ES25+ES28+ES31+ES34+ES37+ES40+ES43+ES49+ES52+ES55+ES58+ES61+ES64+ES67+ES70+ES73+ES76+ES79+ES82+ES85+ES88+ES91+ES94+ES97+ES100+ES103+ES106+ES109+ES112+ES115+ES118+ES121+ES124+ES127+ES130+ES133+ES136+ES139</f>
        <v>76255</v>
      </c>
      <c r="ET142" s="118"/>
      <c r="EU142" s="25" t="s">
        <v>0</v>
      </c>
      <c r="EV142" s="117">
        <f>EV10+EV13+EV16+EV19+EV22+EV25+EV28+EV31+EV34+EV37+EV40+EV43+EV49+EV52+EV55+EV58+EV61+EV64+EV67+EV70+EV73+EV76+EV79+EV82+EV85+EV88+EV91+EV94+EV97+EV100+EV103+EV106+EV109+EV112+EV115+EV118+EV121+EV124+EV127+EV130+EV133+EV136+EV139</f>
        <v>76255</v>
      </c>
      <c r="EW142" s="118"/>
      <c r="EX142" s="26"/>
      <c r="EY142" s="117">
        <f>EY10+EY13+EY16+EY19+EY22+EY25+EY28+EY31+EY34+EY37+EY40+EY43+EY49+EY52+EY55+EY58+EY61+EY64+EY67+EY70+EY73+EY76+EY79+EY82+EY85+EY88+EY91+EY94+EY97+EY100+EY103+EY106+EY109+EY112+EY115+EY118+EY121+EY124+EY127+EY130+EY133+EY136+EY139</f>
        <v>80630</v>
      </c>
      <c r="EZ142" s="118"/>
      <c r="FA142" s="25" t="s">
        <v>0</v>
      </c>
      <c r="FB142" s="117">
        <f>FB10+FB13+FB16+FB19+FB22+FB25+FB28+FB31+FB34+FB37+FB40+FB43+FB49+FB52+FB55+FB58+FB61+FB64+FB67+FB70+FB73+FB76+FB79+FB82+FB85+FB88+FB91+FB94+FB97+FB100+FB103+FB106+FB109+FB112+FB115+FB118+FB121+FB124+FB127+FB130+FB133+FB136+FB139</f>
        <v>80630</v>
      </c>
      <c r="FC142" s="118"/>
      <c r="FD142" s="26"/>
      <c r="FE142" s="117">
        <f>FE10+FE13+FE16+FE19+FE22+FE25+FE28+FE31+FE34+FE37+FE40+FE43+FE49+FE52+FE55+FE58+FE61+FE64+FE67+FE70+FE73+FE76+FE79+FE82+FE85+FE88+FE91+FE94+FE97+FE100+FE103+FE106+FE109+FE112+FE115+FE118+FE121+FE124+FE127+FE130+FE133+FE136+FE139</f>
        <v>80630</v>
      </c>
      <c r="FF142" s="118"/>
      <c r="FG142" s="25" t="s">
        <v>0</v>
      </c>
      <c r="FH142" s="117">
        <f>FH10+FH13+FH16+FH19+FH22+FH25+FH28+FH31+FH34+FH37+FH40+FH43+FH49+FH52+FH55+FH58+FH61+FH64+FH67+FH70+FH73+FH76+FH79+FH82+FH85+FH88+FH91+FH94+FH97+FH100+FH103+FH106+FH109+FH112+FH115+FH118+FH121+FH124+FH127+FH130+FH133+FH136+FH139</f>
        <v>394400</v>
      </c>
      <c r="FI142" s="118"/>
      <c r="FJ142" s="26"/>
      <c r="FK142" s="117">
        <f>FK10+FK13+FK16+FK19+FK22+FK25+FK28+FK31+FK34+FK37+FK40+FK43+FK49+FK52+FK55+FK58+FK61+FK64+FK67+FK70+FK73+FK76+FK79+FK82+FK85+FK88+FK91+FK94+FK97+FK100+FK103+FK106+FK109+FK112+FK115+FK118+FK121+FK124+FK127+FK130+FK133+FK136+FK139</f>
        <v>74955</v>
      </c>
      <c r="FL142" s="118"/>
      <c r="FM142" s="25"/>
      <c r="FN142" s="117">
        <f>FN10+FN13+FN16+FN19+FN22+FN25+FN28+FN31+FN34+FN37+FN40+FN43+FN49+FN52+FN55+FN58+FN61+FN64+FN67+FN70+FN73+FN76+FN79+FN82+FN85+FN88+FN91+FN94+FN97+FN100+FN103+FN106+FN109+FN112+FN115+FN118+FN121+FN124+FN127+FN130+FN133+FN136+FN139</f>
        <v>74955</v>
      </c>
      <c r="FO142" s="118"/>
      <c r="FP142" s="26"/>
      <c r="FQ142" s="117">
        <f>FQ10+FQ13+FQ16+FQ19+FQ22+FQ25+FQ28+FQ31+FQ34+FQ37+FQ40+FQ43+FQ49+FQ52+FQ55+FQ58+FQ61+FQ64+FQ67+FQ70+FQ73+FQ76+FQ79+FQ82+FQ85+FQ88+FQ91+FQ94+FQ97+FQ100+FQ103+FQ106+FQ109+FQ112+FQ115+FQ118+FQ121+FQ124+FQ127+FQ130+FQ133+FQ136+FQ139</f>
        <v>74955</v>
      </c>
      <c r="FR142" s="118"/>
      <c r="FS142" s="25"/>
      <c r="FT142" s="117">
        <f>FT10+FT13+FT16+FT19+FT22+FT25+FT28+FT31+FT34+FT37+FT40+FT43+FT49+FT52+FT55+FT58+FT61+FT64+FT67+FT70+FT73+FT76+FT79+FT82+FT85+FT88+FT91+FT94+FT97+FT100+FT103+FT106+FT109+FT112+FT115+FT118+FT121+FT124+FT127+FT130+FT133+FT136+FT139</f>
        <v>74955</v>
      </c>
      <c r="FU142" s="118"/>
      <c r="FV142" s="26"/>
      <c r="FW142" s="117">
        <f>FW10+FW13+FW16+FW19+FW22+FW25+FW28+FW31+FW34+FW37+FW40+FW43+FW49+FW52+FW55+FW58+FW61+FW64+FW67+FW70+FW73+FW76+FW79+FW82+FW85+FW88+FW91+FW94+FW97+FW100+FW103+FW106+FW109+FW112+FW115+FW118+FW121+FW124+FW127+FW130+FW133+FW136+FW139</f>
        <v>299820</v>
      </c>
      <c r="FX142" s="118"/>
      <c r="FY142" s="25" t="s">
        <v>0</v>
      </c>
      <c r="FZ142" s="117">
        <f>FZ10+FZ13+FZ16+FZ19+FZ22+FZ25+FZ28+FZ31+FZ34+FZ37+FZ40+FZ43+FZ49+FZ52+FZ55+FZ58+FZ61+FZ64+FZ67+FZ70+FZ73+FZ76+FZ79+FZ82+FZ85+FZ88+FZ91+FZ94+FZ97+FZ100+FZ103+FZ106+FZ109+FZ112+FZ115+FZ118+FZ121+FZ124+FZ127+FZ130+FZ133+FZ136+FZ139</f>
        <v>77795</v>
      </c>
      <c r="GA142" s="118"/>
      <c r="GB142" s="25"/>
      <c r="GC142" s="117">
        <f>GC10+GC13+GC16+GC19+GC22+GC25+GC28+GC31+GC34+GC37+GC40+GC43+GC49+GC52+GC55+GC58+GC61+GC64+GC67+GC70+GC73+GC76+GC79+GC82+GC85+GC88+GC91+GC94+GC97+GC100+GC103+GC106+GC109+GC112+GC115+GC118+GC121+GC124+GC127+GC130+GC133+GC136+GC139</f>
        <v>77795</v>
      </c>
      <c r="GD142" s="118"/>
      <c r="GE142" s="26"/>
      <c r="GF142" s="117">
        <f>GF10+GF13+GF16+GF19+GF22+GF25+GF28+GF31+GF34+GF37+GF40+GF43+GF49+GF52+GF55+GF58+GF61+GF64+GF67+GF70+GF73+GF76+GF79+GF82+GF85+GF88+GF91+GF94+GF97+GF100+GF103+GF106+GF109+GF112+GF115+GF118+GF121+GF124+GF127+GF130+GF133+GF136+GF139</f>
        <v>77795</v>
      </c>
      <c r="GG142" s="118"/>
      <c r="GH142" s="25"/>
      <c r="GI142" s="117">
        <f>GI10+GI13+GI16+GI19+GI22+GI25+GI28+GI31+GI34+GI37+GI40+GI43+GI49+GI52+GI55+GI58+GI61+GI64+GI67+GI70+GI73+GI76+GI79+GI82+GI85+GI88+GI91+GI94+GI97+GI100+GI103+GI106+GI109+GI112+GI115+GI118+GI121+GI124+GI127+GI130+GI133+GI136+GI139</f>
        <v>77795</v>
      </c>
      <c r="GJ142" s="118"/>
      <c r="GK142" s="26"/>
      <c r="GL142" s="117">
        <f>GL10+GL13+GL16+GL19+GL22+GL25+GL28+GL31+GL34+GL37+GL40+GL43+GL49+GL52+GL55+GL58+GL61+GL64+GL67+GL70+GL73+GL76+GL79+GL82+GL85+GL88+GL91+GL94+GL97+GL100+GL103+GL106+GL109+GL112+GL115+GL118+GL121+GL124+GL127+GL130+GL133+GL136+GL139</f>
        <v>311180</v>
      </c>
      <c r="GM142" s="118"/>
      <c r="GN142" s="26"/>
      <c r="GO142" s="95">
        <f>T142+AI142+AX142+BM142+CE142+CT142+DI142+EA142+EP142+FH142+FW142+GL142</f>
        <v>3327820</v>
      </c>
    </row>
    <row r="143" spans="1:198">
      <c r="GO143" s="17" t="s">
        <v>0</v>
      </c>
      <c r="GP143" s="17" t="s">
        <v>0</v>
      </c>
    </row>
    <row r="144" spans="1:198">
      <c r="GL144" s="1" t="s">
        <v>0</v>
      </c>
    </row>
  </sheetData>
  <sheetProtection sheet="1" objects="1" scenarios="1" selectLockedCells="1"/>
  <mergeCells count="3204">
    <mergeCell ref="FN139:FO139"/>
    <mergeCell ref="FQ139:FR139"/>
    <mergeCell ref="FT139:FU139"/>
    <mergeCell ref="FW139:FX139"/>
    <mergeCell ref="FZ139:GA139"/>
    <mergeCell ref="GC139:GD139"/>
    <mergeCell ref="GF139:GG139"/>
    <mergeCell ref="GI139:GJ139"/>
    <mergeCell ref="GL139:GM139"/>
    <mergeCell ref="DO139:DP139"/>
    <mergeCell ref="DR139:DS139"/>
    <mergeCell ref="DU139:DV139"/>
    <mergeCell ref="DX139:DY139"/>
    <mergeCell ref="EA139:EB139"/>
    <mergeCell ref="ED139:EE139"/>
    <mergeCell ref="EG139:EH139"/>
    <mergeCell ref="EJ139:EK139"/>
    <mergeCell ref="EM139:EN139"/>
    <mergeCell ref="EP139:EQ139"/>
    <mergeCell ref="ES139:ET139"/>
    <mergeCell ref="EV139:EW139"/>
    <mergeCell ref="EY139:EZ139"/>
    <mergeCell ref="FB139:FC139"/>
    <mergeCell ref="FE139:FF139"/>
    <mergeCell ref="FH139:FI139"/>
    <mergeCell ref="FK139:FL139"/>
    <mergeCell ref="BP139:BQ139"/>
    <mergeCell ref="BS139:BT139"/>
    <mergeCell ref="BV139:BW139"/>
    <mergeCell ref="BY139:BZ139"/>
    <mergeCell ref="CB139:CC139"/>
    <mergeCell ref="CE139:CF139"/>
    <mergeCell ref="CH139:CI139"/>
    <mergeCell ref="CK139:CL139"/>
    <mergeCell ref="CN139:CO139"/>
    <mergeCell ref="CQ139:CR139"/>
    <mergeCell ref="CT139:CU139"/>
    <mergeCell ref="CW139:CX139"/>
    <mergeCell ref="CZ139:DA139"/>
    <mergeCell ref="DC139:DD139"/>
    <mergeCell ref="DF139:DG139"/>
    <mergeCell ref="DI139:DJ139"/>
    <mergeCell ref="DL139:DM139"/>
    <mergeCell ref="FH136:FI136"/>
    <mergeCell ref="FK136:FL136"/>
    <mergeCell ref="FN136:FO136"/>
    <mergeCell ref="FQ136:FR136"/>
    <mergeCell ref="FT136:FU136"/>
    <mergeCell ref="FW136:FX136"/>
    <mergeCell ref="FZ136:GA136"/>
    <mergeCell ref="GC136:GD136"/>
    <mergeCell ref="GF136:GG136"/>
    <mergeCell ref="GI136:GJ136"/>
    <mergeCell ref="GL136:GM136"/>
    <mergeCell ref="E139:F139"/>
    <mergeCell ref="H139:I139"/>
    <mergeCell ref="K139:L139"/>
    <mergeCell ref="N139:O139"/>
    <mergeCell ref="Q139:R139"/>
    <mergeCell ref="T139:U139"/>
    <mergeCell ref="W139:X139"/>
    <mergeCell ref="Z139:AA139"/>
    <mergeCell ref="AC139:AD139"/>
    <mergeCell ref="AF139:AG139"/>
    <mergeCell ref="AI139:AJ139"/>
    <mergeCell ref="AL139:AM139"/>
    <mergeCell ref="AO139:AP139"/>
    <mergeCell ref="AR139:AS139"/>
    <mergeCell ref="AU139:AV139"/>
    <mergeCell ref="AX139:AY139"/>
    <mergeCell ref="BA139:BB139"/>
    <mergeCell ref="BD139:BE139"/>
    <mergeCell ref="BG139:BH139"/>
    <mergeCell ref="BJ139:BK139"/>
    <mergeCell ref="BM139:BN139"/>
    <mergeCell ref="DI136:DJ136"/>
    <mergeCell ref="DL136:DM136"/>
    <mergeCell ref="DO136:DP136"/>
    <mergeCell ref="DR136:DS136"/>
    <mergeCell ref="DU136:DV136"/>
    <mergeCell ref="DX136:DY136"/>
    <mergeCell ref="EA136:EB136"/>
    <mergeCell ref="ED136:EE136"/>
    <mergeCell ref="EG136:EH136"/>
    <mergeCell ref="EJ136:EK136"/>
    <mergeCell ref="EM136:EN136"/>
    <mergeCell ref="EP136:EQ136"/>
    <mergeCell ref="ES136:ET136"/>
    <mergeCell ref="EV136:EW136"/>
    <mergeCell ref="EY136:EZ136"/>
    <mergeCell ref="FB136:FC136"/>
    <mergeCell ref="FE136:FF136"/>
    <mergeCell ref="BJ136:BK136"/>
    <mergeCell ref="BM136:BN136"/>
    <mergeCell ref="BP136:BQ136"/>
    <mergeCell ref="BS136:BT136"/>
    <mergeCell ref="BV136:BW136"/>
    <mergeCell ref="BY136:BZ136"/>
    <mergeCell ref="CB136:CC136"/>
    <mergeCell ref="CE136:CF136"/>
    <mergeCell ref="CH136:CI136"/>
    <mergeCell ref="CK136:CL136"/>
    <mergeCell ref="CN136:CO136"/>
    <mergeCell ref="CQ136:CR136"/>
    <mergeCell ref="CT136:CU136"/>
    <mergeCell ref="CW136:CX136"/>
    <mergeCell ref="CZ136:DA136"/>
    <mergeCell ref="DC136:DD136"/>
    <mergeCell ref="DF136:DG136"/>
    <mergeCell ref="FB133:FC133"/>
    <mergeCell ref="FE133:FF133"/>
    <mergeCell ref="FH133:FI133"/>
    <mergeCell ref="FK133:FL133"/>
    <mergeCell ref="FN133:FO133"/>
    <mergeCell ref="FQ133:FR133"/>
    <mergeCell ref="FT133:FU133"/>
    <mergeCell ref="FW133:FX133"/>
    <mergeCell ref="FZ133:GA133"/>
    <mergeCell ref="GC133:GD133"/>
    <mergeCell ref="GF133:GG133"/>
    <mergeCell ref="GI133:GJ133"/>
    <mergeCell ref="GL133:GM133"/>
    <mergeCell ref="E136:F136"/>
    <mergeCell ref="H136:I136"/>
    <mergeCell ref="K136:L136"/>
    <mergeCell ref="N136:O136"/>
    <mergeCell ref="Q136:R136"/>
    <mergeCell ref="T136:U136"/>
    <mergeCell ref="W136:X136"/>
    <mergeCell ref="Z136:AA136"/>
    <mergeCell ref="AC136:AD136"/>
    <mergeCell ref="AF136:AG136"/>
    <mergeCell ref="AI136:AJ136"/>
    <mergeCell ref="AL136:AM136"/>
    <mergeCell ref="AO136:AP136"/>
    <mergeCell ref="AR136:AS136"/>
    <mergeCell ref="AU136:AV136"/>
    <mergeCell ref="AX136:AY136"/>
    <mergeCell ref="BA136:BB136"/>
    <mergeCell ref="BD136:BE136"/>
    <mergeCell ref="BG136:BH136"/>
    <mergeCell ref="DC133:DD133"/>
    <mergeCell ref="DF133:DG133"/>
    <mergeCell ref="DI133:DJ133"/>
    <mergeCell ref="DL133:DM133"/>
    <mergeCell ref="DO133:DP133"/>
    <mergeCell ref="DR133:DS133"/>
    <mergeCell ref="DU133:DV133"/>
    <mergeCell ref="DX133:DY133"/>
    <mergeCell ref="EA133:EB133"/>
    <mergeCell ref="ED133:EE133"/>
    <mergeCell ref="EG133:EH133"/>
    <mergeCell ref="EJ133:EK133"/>
    <mergeCell ref="EM133:EN133"/>
    <mergeCell ref="EP133:EQ133"/>
    <mergeCell ref="ES133:ET133"/>
    <mergeCell ref="EV133:EW133"/>
    <mergeCell ref="EY133:EZ133"/>
    <mergeCell ref="BD133:BE133"/>
    <mergeCell ref="BG133:BH133"/>
    <mergeCell ref="BJ133:BK133"/>
    <mergeCell ref="BM133:BN133"/>
    <mergeCell ref="BP133:BQ133"/>
    <mergeCell ref="BS133:BT133"/>
    <mergeCell ref="BV133:BW133"/>
    <mergeCell ref="BY133:BZ133"/>
    <mergeCell ref="CB133:CC133"/>
    <mergeCell ref="CE133:CF133"/>
    <mergeCell ref="CH133:CI133"/>
    <mergeCell ref="CK133:CL133"/>
    <mergeCell ref="CN133:CO133"/>
    <mergeCell ref="CQ133:CR133"/>
    <mergeCell ref="CT133:CU133"/>
    <mergeCell ref="CW133:CX133"/>
    <mergeCell ref="CZ133:DA133"/>
    <mergeCell ref="E133:F133"/>
    <mergeCell ref="H133:I133"/>
    <mergeCell ref="K133:L133"/>
    <mergeCell ref="N133:O133"/>
    <mergeCell ref="Q133:R133"/>
    <mergeCell ref="T133:U133"/>
    <mergeCell ref="W133:X133"/>
    <mergeCell ref="Z133:AA133"/>
    <mergeCell ref="AC133:AD133"/>
    <mergeCell ref="AF133:AG133"/>
    <mergeCell ref="AI133:AJ133"/>
    <mergeCell ref="AL133:AM133"/>
    <mergeCell ref="AO133:AP133"/>
    <mergeCell ref="AR133:AS133"/>
    <mergeCell ref="AU133:AV133"/>
    <mergeCell ref="AX133:AY133"/>
    <mergeCell ref="BA133:BB133"/>
    <mergeCell ref="T141:U141"/>
    <mergeCell ref="AI141:AJ141"/>
    <mergeCell ref="AX141:AY141"/>
    <mergeCell ref="BM141:BN141"/>
    <mergeCell ref="CE141:CF141"/>
    <mergeCell ref="CT141:CU141"/>
    <mergeCell ref="DI141:DJ141"/>
    <mergeCell ref="EA141:EB141"/>
    <mergeCell ref="EP141:EQ141"/>
    <mergeCell ref="FH141:FI141"/>
    <mergeCell ref="FW141:FX141"/>
    <mergeCell ref="GL141:GM141"/>
    <mergeCell ref="H142:I142"/>
    <mergeCell ref="N142:O142"/>
    <mergeCell ref="T142:U142"/>
    <mergeCell ref="Z142:AA142"/>
    <mergeCell ref="AF142:AG142"/>
    <mergeCell ref="AL142:AM142"/>
    <mergeCell ref="AR142:AS142"/>
    <mergeCell ref="AX142:AY142"/>
    <mergeCell ref="BD142:BE142"/>
    <mergeCell ref="BJ142:BK142"/>
    <mergeCell ref="BP142:BQ142"/>
    <mergeCell ref="BV142:BW142"/>
    <mergeCell ref="CB142:CC142"/>
    <mergeCell ref="CH142:CI142"/>
    <mergeCell ref="CN142:CO142"/>
    <mergeCell ref="CT142:CU142"/>
    <mergeCell ref="CZ142:DA142"/>
    <mergeCell ref="GI142:GJ142"/>
    <mergeCell ref="FW142:FX142"/>
    <mergeCell ref="GC142:GD142"/>
    <mergeCell ref="FK142:FL142"/>
    <mergeCell ref="FQ142:FR142"/>
    <mergeCell ref="EY142:EZ142"/>
    <mergeCell ref="FE142:FF142"/>
    <mergeCell ref="FB142:FC142"/>
    <mergeCell ref="FH142:FI142"/>
    <mergeCell ref="FN142:FO142"/>
    <mergeCell ref="FT142:FU142"/>
    <mergeCell ref="FZ142:GA142"/>
    <mergeCell ref="GF142:GG142"/>
    <mergeCell ref="GL142:GM142"/>
    <mergeCell ref="EM142:EN142"/>
    <mergeCell ref="ES142:ET142"/>
    <mergeCell ref="EA142:EB142"/>
    <mergeCell ref="EG142:EH142"/>
    <mergeCell ref="DO142:DP142"/>
    <mergeCell ref="DU142:DV142"/>
    <mergeCell ref="DR142:DS142"/>
    <mergeCell ref="DX142:DY142"/>
    <mergeCell ref="ED142:EE142"/>
    <mergeCell ref="EJ142:EK142"/>
    <mergeCell ref="EP142:EQ142"/>
    <mergeCell ref="EV142:EW142"/>
    <mergeCell ref="DC142:DD142"/>
    <mergeCell ref="DI142:DJ142"/>
    <mergeCell ref="CQ142:CR142"/>
    <mergeCell ref="CW142:CX142"/>
    <mergeCell ref="CE142:CF142"/>
    <mergeCell ref="CK142:CL142"/>
    <mergeCell ref="DF142:DG142"/>
    <mergeCell ref="DL142:DM142"/>
    <mergeCell ref="BS142:BT142"/>
    <mergeCell ref="BY142:BZ142"/>
    <mergeCell ref="BG142:BH142"/>
    <mergeCell ref="BM142:BN142"/>
    <mergeCell ref="AU142:AV142"/>
    <mergeCell ref="BA142:BB142"/>
    <mergeCell ref="AI142:AJ142"/>
    <mergeCell ref="AO142:AP142"/>
    <mergeCell ref="W142:X142"/>
    <mergeCell ref="AC142:AD142"/>
    <mergeCell ref="GL130:GM130"/>
    <mergeCell ref="E142:F142"/>
    <mergeCell ref="K142:L142"/>
    <mergeCell ref="Q142:R142"/>
    <mergeCell ref="FT130:FU130"/>
    <mergeCell ref="FW130:FX130"/>
    <mergeCell ref="FZ130:GA130"/>
    <mergeCell ref="GC130:GD130"/>
    <mergeCell ref="GF130:GG130"/>
    <mergeCell ref="GI130:GJ130"/>
    <mergeCell ref="FB130:FC130"/>
    <mergeCell ref="FE130:FF130"/>
    <mergeCell ref="FH130:FI130"/>
    <mergeCell ref="FK130:FL130"/>
    <mergeCell ref="FN130:FO130"/>
    <mergeCell ref="FQ130:FR130"/>
    <mergeCell ref="EJ130:EK130"/>
    <mergeCell ref="EM130:EN130"/>
    <mergeCell ref="EP130:EQ130"/>
    <mergeCell ref="ES130:ET130"/>
    <mergeCell ref="EV130:EW130"/>
    <mergeCell ref="EY130:EZ130"/>
    <mergeCell ref="DR130:DS130"/>
    <mergeCell ref="DU130:DV130"/>
    <mergeCell ref="DX130:DY130"/>
    <mergeCell ref="EA130:EB130"/>
    <mergeCell ref="ED130:EE130"/>
    <mergeCell ref="EG130:EH130"/>
    <mergeCell ref="CZ130:DA130"/>
    <mergeCell ref="DC130:DD130"/>
    <mergeCell ref="DF130:DG130"/>
    <mergeCell ref="DI130:DJ130"/>
    <mergeCell ref="DL130:DM130"/>
    <mergeCell ref="DO130:DP130"/>
    <mergeCell ref="CH130:CI130"/>
    <mergeCell ref="CK130:CL130"/>
    <mergeCell ref="CN130:CO130"/>
    <mergeCell ref="CQ130:CR130"/>
    <mergeCell ref="CT130:CU130"/>
    <mergeCell ref="CW130:CX130"/>
    <mergeCell ref="BP130:BQ130"/>
    <mergeCell ref="BS130:BT130"/>
    <mergeCell ref="BV130:BW130"/>
    <mergeCell ref="BY130:BZ130"/>
    <mergeCell ref="CB130:CC130"/>
    <mergeCell ref="CE130:CF130"/>
    <mergeCell ref="AX130:AY130"/>
    <mergeCell ref="BA130:BB130"/>
    <mergeCell ref="BD130:BE130"/>
    <mergeCell ref="BG130:BH130"/>
    <mergeCell ref="BJ130:BK130"/>
    <mergeCell ref="BM130:BN130"/>
    <mergeCell ref="AF130:AG130"/>
    <mergeCell ref="AI130:AJ130"/>
    <mergeCell ref="AL130:AM130"/>
    <mergeCell ref="AO130:AP130"/>
    <mergeCell ref="AR130:AS130"/>
    <mergeCell ref="AU130:AV130"/>
    <mergeCell ref="GL127:GM127"/>
    <mergeCell ref="E130:F130"/>
    <mergeCell ref="H130:I130"/>
    <mergeCell ref="K130:L130"/>
    <mergeCell ref="N130:O130"/>
    <mergeCell ref="Q130:R130"/>
    <mergeCell ref="T130:U130"/>
    <mergeCell ref="W130:X130"/>
    <mergeCell ref="Z130:AA130"/>
    <mergeCell ref="AC130:AD130"/>
    <mergeCell ref="FT127:FU127"/>
    <mergeCell ref="FW127:FX127"/>
    <mergeCell ref="FZ127:GA127"/>
    <mergeCell ref="GC127:GD127"/>
    <mergeCell ref="GF127:GG127"/>
    <mergeCell ref="GI127:GJ127"/>
    <mergeCell ref="FB127:FC127"/>
    <mergeCell ref="FE127:FF127"/>
    <mergeCell ref="FH127:FI127"/>
    <mergeCell ref="FK127:FL127"/>
    <mergeCell ref="FN127:FO127"/>
    <mergeCell ref="FQ127:FR127"/>
    <mergeCell ref="EJ127:EK127"/>
    <mergeCell ref="EM127:EN127"/>
    <mergeCell ref="EP127:EQ127"/>
    <mergeCell ref="ES127:ET127"/>
    <mergeCell ref="EV127:EW127"/>
    <mergeCell ref="EY127:EZ127"/>
    <mergeCell ref="DR127:DS127"/>
    <mergeCell ref="DU127:DV127"/>
    <mergeCell ref="DX127:DY127"/>
    <mergeCell ref="EA127:EB127"/>
    <mergeCell ref="ED127:EE127"/>
    <mergeCell ref="EG127:EH127"/>
    <mergeCell ref="CZ127:DA127"/>
    <mergeCell ref="DC127:DD127"/>
    <mergeCell ref="DF127:DG127"/>
    <mergeCell ref="DI127:DJ127"/>
    <mergeCell ref="DL127:DM127"/>
    <mergeCell ref="DO127:DP127"/>
    <mergeCell ref="CH127:CI127"/>
    <mergeCell ref="CK127:CL127"/>
    <mergeCell ref="CN127:CO127"/>
    <mergeCell ref="CQ127:CR127"/>
    <mergeCell ref="CT127:CU127"/>
    <mergeCell ref="CW127:CX127"/>
    <mergeCell ref="BP127:BQ127"/>
    <mergeCell ref="BS127:BT127"/>
    <mergeCell ref="BV127:BW127"/>
    <mergeCell ref="BY127:BZ127"/>
    <mergeCell ref="CB127:CC127"/>
    <mergeCell ref="CE127:CF127"/>
    <mergeCell ref="AX127:AY127"/>
    <mergeCell ref="BA127:BB127"/>
    <mergeCell ref="BD127:BE127"/>
    <mergeCell ref="BG127:BH127"/>
    <mergeCell ref="BJ127:BK127"/>
    <mergeCell ref="BM127:BN127"/>
    <mergeCell ref="AF127:AG127"/>
    <mergeCell ref="AI127:AJ127"/>
    <mergeCell ref="AL127:AM127"/>
    <mergeCell ref="AO127:AP127"/>
    <mergeCell ref="AR127:AS127"/>
    <mergeCell ref="AU127:AV127"/>
    <mergeCell ref="GL124:GM124"/>
    <mergeCell ref="E127:F127"/>
    <mergeCell ref="H127:I127"/>
    <mergeCell ref="K127:L127"/>
    <mergeCell ref="N127:O127"/>
    <mergeCell ref="Q127:R127"/>
    <mergeCell ref="T127:U127"/>
    <mergeCell ref="W127:X127"/>
    <mergeCell ref="Z127:AA127"/>
    <mergeCell ref="AC127:AD127"/>
    <mergeCell ref="FT124:FU124"/>
    <mergeCell ref="FW124:FX124"/>
    <mergeCell ref="FZ124:GA124"/>
    <mergeCell ref="GC124:GD124"/>
    <mergeCell ref="GF124:GG124"/>
    <mergeCell ref="GI124:GJ124"/>
    <mergeCell ref="FB124:FC124"/>
    <mergeCell ref="FE124:FF124"/>
    <mergeCell ref="FH124:FI124"/>
    <mergeCell ref="FK124:FL124"/>
    <mergeCell ref="FN124:FO124"/>
    <mergeCell ref="FQ124:FR124"/>
    <mergeCell ref="EJ124:EK124"/>
    <mergeCell ref="EM124:EN124"/>
    <mergeCell ref="EP124:EQ124"/>
    <mergeCell ref="ES124:ET124"/>
    <mergeCell ref="EV124:EW124"/>
    <mergeCell ref="EY124:EZ124"/>
    <mergeCell ref="DR124:DS124"/>
    <mergeCell ref="DU124:DV124"/>
    <mergeCell ref="DX124:DY124"/>
    <mergeCell ref="EA124:EB124"/>
    <mergeCell ref="ED124:EE124"/>
    <mergeCell ref="EG124:EH124"/>
    <mergeCell ref="CZ124:DA124"/>
    <mergeCell ref="DC124:DD124"/>
    <mergeCell ref="DF124:DG124"/>
    <mergeCell ref="DI124:DJ124"/>
    <mergeCell ref="DL124:DM124"/>
    <mergeCell ref="DO124:DP124"/>
    <mergeCell ref="CH124:CI124"/>
    <mergeCell ref="CK124:CL124"/>
    <mergeCell ref="CN124:CO124"/>
    <mergeCell ref="CQ124:CR124"/>
    <mergeCell ref="CT124:CU124"/>
    <mergeCell ref="CW124:CX124"/>
    <mergeCell ref="BP124:BQ124"/>
    <mergeCell ref="BS124:BT124"/>
    <mergeCell ref="BV124:BW124"/>
    <mergeCell ref="BY124:BZ124"/>
    <mergeCell ref="CB124:CC124"/>
    <mergeCell ref="CE124:CF124"/>
    <mergeCell ref="AX124:AY124"/>
    <mergeCell ref="BA124:BB124"/>
    <mergeCell ref="BD124:BE124"/>
    <mergeCell ref="BG124:BH124"/>
    <mergeCell ref="BJ124:BK124"/>
    <mergeCell ref="BM124:BN124"/>
    <mergeCell ref="AF124:AG124"/>
    <mergeCell ref="AI124:AJ124"/>
    <mergeCell ref="AL124:AM124"/>
    <mergeCell ref="AO124:AP124"/>
    <mergeCell ref="AR124:AS124"/>
    <mergeCell ref="AU124:AV124"/>
    <mergeCell ref="GL121:GM121"/>
    <mergeCell ref="E124:F124"/>
    <mergeCell ref="H124:I124"/>
    <mergeCell ref="K124:L124"/>
    <mergeCell ref="N124:O124"/>
    <mergeCell ref="Q124:R124"/>
    <mergeCell ref="T124:U124"/>
    <mergeCell ref="W124:X124"/>
    <mergeCell ref="Z124:AA124"/>
    <mergeCell ref="AC124:AD124"/>
    <mergeCell ref="FT121:FU121"/>
    <mergeCell ref="FW121:FX121"/>
    <mergeCell ref="FZ121:GA121"/>
    <mergeCell ref="GC121:GD121"/>
    <mergeCell ref="GF121:GG121"/>
    <mergeCell ref="GI121:GJ121"/>
    <mergeCell ref="FB121:FC121"/>
    <mergeCell ref="FE121:FF121"/>
    <mergeCell ref="FH121:FI121"/>
    <mergeCell ref="FK121:FL121"/>
    <mergeCell ref="CB121:CC121"/>
    <mergeCell ref="CE121:CF121"/>
    <mergeCell ref="AX121:AY121"/>
    <mergeCell ref="BA121:BB121"/>
    <mergeCell ref="BD121:BE121"/>
    <mergeCell ref="BG121:BH121"/>
    <mergeCell ref="BJ121:BK121"/>
    <mergeCell ref="BM121:BN121"/>
    <mergeCell ref="FN121:FO121"/>
    <mergeCell ref="FQ121:FR121"/>
    <mergeCell ref="EJ121:EK121"/>
    <mergeCell ref="EM121:EN121"/>
    <mergeCell ref="EP121:EQ121"/>
    <mergeCell ref="ES121:ET121"/>
    <mergeCell ref="EV121:EW121"/>
    <mergeCell ref="EY121:EZ121"/>
    <mergeCell ref="DR121:DS121"/>
    <mergeCell ref="DU121:DV121"/>
    <mergeCell ref="DX121:DY121"/>
    <mergeCell ref="EA121:EB121"/>
    <mergeCell ref="ED121:EE121"/>
    <mergeCell ref="EG121:EH121"/>
    <mergeCell ref="CZ121:DA121"/>
    <mergeCell ref="DC121:DD121"/>
    <mergeCell ref="DF121:DG121"/>
    <mergeCell ref="DI121:DJ121"/>
    <mergeCell ref="DL121:DM121"/>
    <mergeCell ref="DO121:DP121"/>
    <mergeCell ref="AF121:AG121"/>
    <mergeCell ref="AI121:AJ121"/>
    <mergeCell ref="AL121:AM121"/>
    <mergeCell ref="AO121:AP121"/>
    <mergeCell ref="AR121:AS121"/>
    <mergeCell ref="AU121:AV121"/>
    <mergeCell ref="GL119:GM119"/>
    <mergeCell ref="E121:F121"/>
    <mergeCell ref="H121:I121"/>
    <mergeCell ref="K121:L121"/>
    <mergeCell ref="N121:O121"/>
    <mergeCell ref="Q121:R121"/>
    <mergeCell ref="T121:U121"/>
    <mergeCell ref="W121:X121"/>
    <mergeCell ref="Z121:AA121"/>
    <mergeCell ref="AC121:AD121"/>
    <mergeCell ref="CT119:CU119"/>
    <mergeCell ref="DI119:DJ119"/>
    <mergeCell ref="EA119:EB119"/>
    <mergeCell ref="EP119:EQ119"/>
    <mergeCell ref="FH119:FI119"/>
    <mergeCell ref="FW119:FX119"/>
    <mergeCell ref="CH121:CI121"/>
    <mergeCell ref="CK121:CL121"/>
    <mergeCell ref="CN121:CO121"/>
    <mergeCell ref="CQ121:CR121"/>
    <mergeCell ref="CT121:CU121"/>
    <mergeCell ref="CW121:CX121"/>
    <mergeCell ref="BP121:BQ121"/>
    <mergeCell ref="BS121:BT121"/>
    <mergeCell ref="BV121:BW121"/>
    <mergeCell ref="BY121:BZ121"/>
    <mergeCell ref="FZ118:GA118"/>
    <mergeCell ref="GC118:GD118"/>
    <mergeCell ref="GF118:GG118"/>
    <mergeCell ref="GI118:GJ118"/>
    <mergeCell ref="GL118:GM118"/>
    <mergeCell ref="T119:U119"/>
    <mergeCell ref="AI119:AJ119"/>
    <mergeCell ref="AX119:AY119"/>
    <mergeCell ref="BM119:BN119"/>
    <mergeCell ref="CE119:CF119"/>
    <mergeCell ref="FH118:FI118"/>
    <mergeCell ref="FK118:FL118"/>
    <mergeCell ref="FN118:FO118"/>
    <mergeCell ref="FQ118:FR118"/>
    <mergeCell ref="FT118:FU118"/>
    <mergeCell ref="FW118:FX118"/>
    <mergeCell ref="EP118:EQ118"/>
    <mergeCell ref="ES118:ET118"/>
    <mergeCell ref="EV118:EW118"/>
    <mergeCell ref="EY118:EZ118"/>
    <mergeCell ref="FB118:FC118"/>
    <mergeCell ref="FE118:FF118"/>
    <mergeCell ref="DX118:DY118"/>
    <mergeCell ref="EA118:EB118"/>
    <mergeCell ref="ED118:EE118"/>
    <mergeCell ref="EG118:EH118"/>
    <mergeCell ref="EJ118:EK118"/>
    <mergeCell ref="EM118:EN118"/>
    <mergeCell ref="DF118:DG118"/>
    <mergeCell ref="DI118:DJ118"/>
    <mergeCell ref="DL118:DM118"/>
    <mergeCell ref="DO118:DP118"/>
    <mergeCell ref="DR118:DS118"/>
    <mergeCell ref="DU118:DV118"/>
    <mergeCell ref="CN118:CO118"/>
    <mergeCell ref="CQ118:CR118"/>
    <mergeCell ref="CT118:CU118"/>
    <mergeCell ref="CW118:CX118"/>
    <mergeCell ref="CZ118:DA118"/>
    <mergeCell ref="DC118:DD118"/>
    <mergeCell ref="BV118:BW118"/>
    <mergeCell ref="BY118:BZ118"/>
    <mergeCell ref="CB118:CC118"/>
    <mergeCell ref="CE118:CF118"/>
    <mergeCell ref="CH118:CI118"/>
    <mergeCell ref="CK118:CL118"/>
    <mergeCell ref="BD118:BE118"/>
    <mergeCell ref="BG118:BH118"/>
    <mergeCell ref="BJ118:BK118"/>
    <mergeCell ref="BM118:BN118"/>
    <mergeCell ref="BP118:BQ118"/>
    <mergeCell ref="BS118:BT118"/>
    <mergeCell ref="AL118:AM118"/>
    <mergeCell ref="AO118:AP118"/>
    <mergeCell ref="AR118:AS118"/>
    <mergeCell ref="AU118:AV118"/>
    <mergeCell ref="AX118:AY118"/>
    <mergeCell ref="BA118:BB118"/>
    <mergeCell ref="T118:U118"/>
    <mergeCell ref="W118:X118"/>
    <mergeCell ref="Z118:AA118"/>
    <mergeCell ref="AC118:AD118"/>
    <mergeCell ref="AF118:AG118"/>
    <mergeCell ref="AI118:AJ118"/>
    <mergeCell ref="FZ115:GA115"/>
    <mergeCell ref="GC115:GD115"/>
    <mergeCell ref="GF115:GG115"/>
    <mergeCell ref="GI115:GJ115"/>
    <mergeCell ref="GL115:GM115"/>
    <mergeCell ref="CW115:CX115"/>
    <mergeCell ref="CZ115:DA115"/>
    <mergeCell ref="DC115:DD115"/>
    <mergeCell ref="BV115:BW115"/>
    <mergeCell ref="BY115:BZ115"/>
    <mergeCell ref="CB115:CC115"/>
    <mergeCell ref="CE115:CF115"/>
    <mergeCell ref="CH115:CI115"/>
    <mergeCell ref="CK115:CL115"/>
    <mergeCell ref="BD115:BE115"/>
    <mergeCell ref="BG115:BH115"/>
    <mergeCell ref="BJ115:BK115"/>
    <mergeCell ref="BM115:BN115"/>
    <mergeCell ref="BP115:BQ115"/>
    <mergeCell ref="BS115:BT115"/>
    <mergeCell ref="E118:F118"/>
    <mergeCell ref="H118:I118"/>
    <mergeCell ref="K118:L118"/>
    <mergeCell ref="N118:O118"/>
    <mergeCell ref="Q118:R118"/>
    <mergeCell ref="FH115:FI115"/>
    <mergeCell ref="FK115:FL115"/>
    <mergeCell ref="FN115:FO115"/>
    <mergeCell ref="FQ115:FR115"/>
    <mergeCell ref="FT115:FU115"/>
    <mergeCell ref="FW115:FX115"/>
    <mergeCell ref="EP115:EQ115"/>
    <mergeCell ref="ES115:ET115"/>
    <mergeCell ref="EV115:EW115"/>
    <mergeCell ref="EY115:EZ115"/>
    <mergeCell ref="FB115:FC115"/>
    <mergeCell ref="FE115:FF115"/>
    <mergeCell ref="DX115:DY115"/>
    <mergeCell ref="EA115:EB115"/>
    <mergeCell ref="ED115:EE115"/>
    <mergeCell ref="EG115:EH115"/>
    <mergeCell ref="EJ115:EK115"/>
    <mergeCell ref="EM115:EN115"/>
    <mergeCell ref="DF115:DG115"/>
    <mergeCell ref="DI115:DJ115"/>
    <mergeCell ref="DL115:DM115"/>
    <mergeCell ref="DO115:DP115"/>
    <mergeCell ref="DR115:DS115"/>
    <mergeCell ref="DU115:DV115"/>
    <mergeCell ref="CN115:CO115"/>
    <mergeCell ref="CQ115:CR115"/>
    <mergeCell ref="CT115:CU115"/>
    <mergeCell ref="AL115:AM115"/>
    <mergeCell ref="AO115:AP115"/>
    <mergeCell ref="AR115:AS115"/>
    <mergeCell ref="AU115:AV115"/>
    <mergeCell ref="AX115:AY115"/>
    <mergeCell ref="BA115:BB115"/>
    <mergeCell ref="T115:U115"/>
    <mergeCell ref="W115:X115"/>
    <mergeCell ref="Z115:AA115"/>
    <mergeCell ref="AC115:AD115"/>
    <mergeCell ref="AF115:AG115"/>
    <mergeCell ref="AI115:AJ115"/>
    <mergeCell ref="FZ112:GA112"/>
    <mergeCell ref="GC112:GD112"/>
    <mergeCell ref="GF112:GG112"/>
    <mergeCell ref="GI112:GJ112"/>
    <mergeCell ref="GL112:GM112"/>
    <mergeCell ref="CW112:CX112"/>
    <mergeCell ref="CZ112:DA112"/>
    <mergeCell ref="DC112:DD112"/>
    <mergeCell ref="BV112:BW112"/>
    <mergeCell ref="BY112:BZ112"/>
    <mergeCell ref="CB112:CC112"/>
    <mergeCell ref="CE112:CF112"/>
    <mergeCell ref="CH112:CI112"/>
    <mergeCell ref="CK112:CL112"/>
    <mergeCell ref="BD112:BE112"/>
    <mergeCell ref="BG112:BH112"/>
    <mergeCell ref="BJ112:BK112"/>
    <mergeCell ref="BM112:BN112"/>
    <mergeCell ref="BP112:BQ112"/>
    <mergeCell ref="BS112:BT112"/>
    <mergeCell ref="E115:F115"/>
    <mergeCell ref="H115:I115"/>
    <mergeCell ref="K115:L115"/>
    <mergeCell ref="N115:O115"/>
    <mergeCell ref="Q115:R115"/>
    <mergeCell ref="FH112:FI112"/>
    <mergeCell ref="FK112:FL112"/>
    <mergeCell ref="FN112:FO112"/>
    <mergeCell ref="FQ112:FR112"/>
    <mergeCell ref="FT112:FU112"/>
    <mergeCell ref="FW112:FX112"/>
    <mergeCell ref="EP112:EQ112"/>
    <mergeCell ref="ES112:ET112"/>
    <mergeCell ref="EV112:EW112"/>
    <mergeCell ref="EY112:EZ112"/>
    <mergeCell ref="FB112:FC112"/>
    <mergeCell ref="FE112:FF112"/>
    <mergeCell ref="DX112:DY112"/>
    <mergeCell ref="EA112:EB112"/>
    <mergeCell ref="ED112:EE112"/>
    <mergeCell ref="EG112:EH112"/>
    <mergeCell ref="EJ112:EK112"/>
    <mergeCell ref="EM112:EN112"/>
    <mergeCell ref="DF112:DG112"/>
    <mergeCell ref="DI112:DJ112"/>
    <mergeCell ref="DL112:DM112"/>
    <mergeCell ref="DO112:DP112"/>
    <mergeCell ref="DR112:DS112"/>
    <mergeCell ref="DU112:DV112"/>
    <mergeCell ref="CN112:CO112"/>
    <mergeCell ref="CQ112:CR112"/>
    <mergeCell ref="CT112:CU112"/>
    <mergeCell ref="AL112:AM112"/>
    <mergeCell ref="AO112:AP112"/>
    <mergeCell ref="AR112:AS112"/>
    <mergeCell ref="AU112:AV112"/>
    <mergeCell ref="AX112:AY112"/>
    <mergeCell ref="BA112:BB112"/>
    <mergeCell ref="T112:U112"/>
    <mergeCell ref="W112:X112"/>
    <mergeCell ref="Z112:AA112"/>
    <mergeCell ref="AC112:AD112"/>
    <mergeCell ref="AF112:AG112"/>
    <mergeCell ref="AI112:AJ112"/>
    <mergeCell ref="FZ109:GA109"/>
    <mergeCell ref="GC109:GD109"/>
    <mergeCell ref="GF109:GG109"/>
    <mergeCell ref="GI109:GJ109"/>
    <mergeCell ref="GL109:GM109"/>
    <mergeCell ref="CW109:CX109"/>
    <mergeCell ref="CZ109:DA109"/>
    <mergeCell ref="DC109:DD109"/>
    <mergeCell ref="BV109:BW109"/>
    <mergeCell ref="BY109:BZ109"/>
    <mergeCell ref="CB109:CC109"/>
    <mergeCell ref="CE109:CF109"/>
    <mergeCell ref="CH109:CI109"/>
    <mergeCell ref="CK109:CL109"/>
    <mergeCell ref="BD109:BE109"/>
    <mergeCell ref="BG109:BH109"/>
    <mergeCell ref="BJ109:BK109"/>
    <mergeCell ref="BM109:BN109"/>
    <mergeCell ref="BP109:BQ109"/>
    <mergeCell ref="BS109:BT109"/>
    <mergeCell ref="E112:F112"/>
    <mergeCell ref="H112:I112"/>
    <mergeCell ref="K112:L112"/>
    <mergeCell ref="N112:O112"/>
    <mergeCell ref="Q112:R112"/>
    <mergeCell ref="FH109:FI109"/>
    <mergeCell ref="FK109:FL109"/>
    <mergeCell ref="FN109:FO109"/>
    <mergeCell ref="FQ109:FR109"/>
    <mergeCell ref="FT109:FU109"/>
    <mergeCell ref="FW109:FX109"/>
    <mergeCell ref="EP109:EQ109"/>
    <mergeCell ref="ES109:ET109"/>
    <mergeCell ref="EV109:EW109"/>
    <mergeCell ref="EY109:EZ109"/>
    <mergeCell ref="FB109:FC109"/>
    <mergeCell ref="FE109:FF109"/>
    <mergeCell ref="DX109:DY109"/>
    <mergeCell ref="EA109:EB109"/>
    <mergeCell ref="ED109:EE109"/>
    <mergeCell ref="EG109:EH109"/>
    <mergeCell ref="EJ109:EK109"/>
    <mergeCell ref="EM109:EN109"/>
    <mergeCell ref="DF109:DG109"/>
    <mergeCell ref="DI109:DJ109"/>
    <mergeCell ref="DL109:DM109"/>
    <mergeCell ref="DO109:DP109"/>
    <mergeCell ref="DR109:DS109"/>
    <mergeCell ref="DU109:DV109"/>
    <mergeCell ref="CN109:CO109"/>
    <mergeCell ref="CQ109:CR109"/>
    <mergeCell ref="CT109:CU109"/>
    <mergeCell ref="AL109:AM109"/>
    <mergeCell ref="AO109:AP109"/>
    <mergeCell ref="AR109:AS109"/>
    <mergeCell ref="AU109:AV109"/>
    <mergeCell ref="AX109:AY109"/>
    <mergeCell ref="BA109:BB109"/>
    <mergeCell ref="T109:U109"/>
    <mergeCell ref="W109:X109"/>
    <mergeCell ref="Z109:AA109"/>
    <mergeCell ref="AC109:AD109"/>
    <mergeCell ref="AF109:AG109"/>
    <mergeCell ref="AI109:AJ109"/>
    <mergeCell ref="EA107:EB107"/>
    <mergeCell ref="EP107:EQ107"/>
    <mergeCell ref="FH107:FI107"/>
    <mergeCell ref="FW107:FX107"/>
    <mergeCell ref="GL107:GM107"/>
    <mergeCell ref="E109:F109"/>
    <mergeCell ref="H109:I109"/>
    <mergeCell ref="K109:L109"/>
    <mergeCell ref="N109:O109"/>
    <mergeCell ref="Q109:R109"/>
    <mergeCell ref="GF106:GG106"/>
    <mergeCell ref="GI106:GJ106"/>
    <mergeCell ref="GL106:GM106"/>
    <mergeCell ref="T107:U107"/>
    <mergeCell ref="AI107:AJ107"/>
    <mergeCell ref="AX107:AY107"/>
    <mergeCell ref="BM107:BN107"/>
    <mergeCell ref="CE107:CF107"/>
    <mergeCell ref="CT107:CU107"/>
    <mergeCell ref="DI107:DJ107"/>
    <mergeCell ref="FN106:FO106"/>
    <mergeCell ref="FQ106:FR106"/>
    <mergeCell ref="FT106:FU106"/>
    <mergeCell ref="FW106:FX106"/>
    <mergeCell ref="FZ106:GA106"/>
    <mergeCell ref="GC106:GD106"/>
    <mergeCell ref="EV106:EW106"/>
    <mergeCell ref="EY106:EZ106"/>
    <mergeCell ref="FB106:FC106"/>
    <mergeCell ref="FE106:FF106"/>
    <mergeCell ref="FH106:FI106"/>
    <mergeCell ref="FK106:FL106"/>
    <mergeCell ref="ED106:EE106"/>
    <mergeCell ref="EG106:EH106"/>
    <mergeCell ref="EJ106:EK106"/>
    <mergeCell ref="EM106:EN106"/>
    <mergeCell ref="EP106:EQ106"/>
    <mergeCell ref="ES106:ET106"/>
    <mergeCell ref="DL106:DM106"/>
    <mergeCell ref="DO106:DP106"/>
    <mergeCell ref="DR106:DS106"/>
    <mergeCell ref="DU106:DV106"/>
    <mergeCell ref="DX106:DY106"/>
    <mergeCell ref="EA106:EB106"/>
    <mergeCell ref="CT106:CU106"/>
    <mergeCell ref="CW106:CX106"/>
    <mergeCell ref="CZ106:DA106"/>
    <mergeCell ref="DC106:DD106"/>
    <mergeCell ref="DF106:DG106"/>
    <mergeCell ref="DI106:DJ106"/>
    <mergeCell ref="CB106:CC106"/>
    <mergeCell ref="CE106:CF106"/>
    <mergeCell ref="CH106:CI106"/>
    <mergeCell ref="CK106:CL106"/>
    <mergeCell ref="CN106:CO106"/>
    <mergeCell ref="CQ106:CR106"/>
    <mergeCell ref="BJ106:BK106"/>
    <mergeCell ref="BM106:BN106"/>
    <mergeCell ref="BP106:BQ106"/>
    <mergeCell ref="BS106:BT106"/>
    <mergeCell ref="BV106:BW106"/>
    <mergeCell ref="BY106:BZ106"/>
    <mergeCell ref="AR106:AS106"/>
    <mergeCell ref="AU106:AV106"/>
    <mergeCell ref="AX106:AY106"/>
    <mergeCell ref="BA106:BB106"/>
    <mergeCell ref="BD106:BE106"/>
    <mergeCell ref="BG106:BH106"/>
    <mergeCell ref="Z106:AA106"/>
    <mergeCell ref="AC106:AD106"/>
    <mergeCell ref="AF106:AG106"/>
    <mergeCell ref="AI106:AJ106"/>
    <mergeCell ref="AL106:AM106"/>
    <mergeCell ref="AO106:AP106"/>
    <mergeCell ref="GF103:GG103"/>
    <mergeCell ref="GI103:GJ103"/>
    <mergeCell ref="GL103:GM103"/>
    <mergeCell ref="E106:F106"/>
    <mergeCell ref="H106:I106"/>
    <mergeCell ref="K106:L106"/>
    <mergeCell ref="N106:O106"/>
    <mergeCell ref="Q106:R106"/>
    <mergeCell ref="T106:U106"/>
    <mergeCell ref="W106:X106"/>
    <mergeCell ref="FN103:FO103"/>
    <mergeCell ref="FQ103:FR103"/>
    <mergeCell ref="FT103:FU103"/>
    <mergeCell ref="FW103:FX103"/>
    <mergeCell ref="FZ103:GA103"/>
    <mergeCell ref="GC103:GD103"/>
    <mergeCell ref="EV103:EW103"/>
    <mergeCell ref="EY103:EZ103"/>
    <mergeCell ref="FB103:FC103"/>
    <mergeCell ref="FE103:FF103"/>
    <mergeCell ref="FH103:FI103"/>
    <mergeCell ref="FK103:FL103"/>
    <mergeCell ref="ED103:EE103"/>
    <mergeCell ref="EG103:EH103"/>
    <mergeCell ref="EJ103:EK103"/>
    <mergeCell ref="EM103:EN103"/>
    <mergeCell ref="EP103:EQ103"/>
    <mergeCell ref="ES103:ET103"/>
    <mergeCell ref="DL103:DM103"/>
    <mergeCell ref="DO103:DP103"/>
    <mergeCell ref="DR103:DS103"/>
    <mergeCell ref="DU103:DV103"/>
    <mergeCell ref="DX103:DY103"/>
    <mergeCell ref="EA103:EB103"/>
    <mergeCell ref="CT103:CU103"/>
    <mergeCell ref="CW103:CX103"/>
    <mergeCell ref="CZ103:DA103"/>
    <mergeCell ref="DC103:DD103"/>
    <mergeCell ref="DF103:DG103"/>
    <mergeCell ref="DI103:DJ103"/>
    <mergeCell ref="CB103:CC103"/>
    <mergeCell ref="CE103:CF103"/>
    <mergeCell ref="CH103:CI103"/>
    <mergeCell ref="CK103:CL103"/>
    <mergeCell ref="CN103:CO103"/>
    <mergeCell ref="CQ103:CR103"/>
    <mergeCell ref="BJ103:BK103"/>
    <mergeCell ref="BM103:BN103"/>
    <mergeCell ref="BP103:BQ103"/>
    <mergeCell ref="BS103:BT103"/>
    <mergeCell ref="BV103:BW103"/>
    <mergeCell ref="BY103:BZ103"/>
    <mergeCell ref="AR103:AS103"/>
    <mergeCell ref="AU103:AV103"/>
    <mergeCell ref="AX103:AY103"/>
    <mergeCell ref="BA103:BB103"/>
    <mergeCell ref="BD103:BE103"/>
    <mergeCell ref="BG103:BH103"/>
    <mergeCell ref="Z103:AA103"/>
    <mergeCell ref="AC103:AD103"/>
    <mergeCell ref="AF103:AG103"/>
    <mergeCell ref="AI103:AJ103"/>
    <mergeCell ref="AL103:AM103"/>
    <mergeCell ref="AO103:AP103"/>
    <mergeCell ref="GF100:GG100"/>
    <mergeCell ref="GI100:GJ100"/>
    <mergeCell ref="GL100:GM100"/>
    <mergeCell ref="E103:F103"/>
    <mergeCell ref="H103:I103"/>
    <mergeCell ref="K103:L103"/>
    <mergeCell ref="N103:O103"/>
    <mergeCell ref="Q103:R103"/>
    <mergeCell ref="T103:U103"/>
    <mergeCell ref="W103:X103"/>
    <mergeCell ref="FN100:FO100"/>
    <mergeCell ref="FQ100:FR100"/>
    <mergeCell ref="FT100:FU100"/>
    <mergeCell ref="FW100:FX100"/>
    <mergeCell ref="FZ100:GA100"/>
    <mergeCell ref="GC100:GD100"/>
    <mergeCell ref="EV100:EW100"/>
    <mergeCell ref="EY100:EZ100"/>
    <mergeCell ref="FB100:FC100"/>
    <mergeCell ref="FE100:FF100"/>
    <mergeCell ref="FH100:FI100"/>
    <mergeCell ref="FK100:FL100"/>
    <mergeCell ref="ED100:EE100"/>
    <mergeCell ref="EG100:EH100"/>
    <mergeCell ref="EJ100:EK100"/>
    <mergeCell ref="EM100:EN100"/>
    <mergeCell ref="EP100:EQ100"/>
    <mergeCell ref="ES100:ET100"/>
    <mergeCell ref="DL100:DM100"/>
    <mergeCell ref="DO100:DP100"/>
    <mergeCell ref="DR100:DS100"/>
    <mergeCell ref="DU100:DV100"/>
    <mergeCell ref="DX100:DY100"/>
    <mergeCell ref="EA100:EB100"/>
    <mergeCell ref="CT100:CU100"/>
    <mergeCell ref="CW100:CX100"/>
    <mergeCell ref="CZ100:DA100"/>
    <mergeCell ref="DC100:DD100"/>
    <mergeCell ref="DF100:DG100"/>
    <mergeCell ref="DI100:DJ100"/>
    <mergeCell ref="CB100:CC100"/>
    <mergeCell ref="CE100:CF100"/>
    <mergeCell ref="CH100:CI100"/>
    <mergeCell ref="CK100:CL100"/>
    <mergeCell ref="CN100:CO100"/>
    <mergeCell ref="CQ100:CR100"/>
    <mergeCell ref="BJ100:BK100"/>
    <mergeCell ref="BM100:BN100"/>
    <mergeCell ref="BP100:BQ100"/>
    <mergeCell ref="BS100:BT100"/>
    <mergeCell ref="BV100:BW100"/>
    <mergeCell ref="BY100:BZ100"/>
    <mergeCell ref="AR100:AS100"/>
    <mergeCell ref="AU100:AV100"/>
    <mergeCell ref="AX100:AY100"/>
    <mergeCell ref="BA100:BB100"/>
    <mergeCell ref="BD100:BE100"/>
    <mergeCell ref="BG100:BH100"/>
    <mergeCell ref="Z100:AA100"/>
    <mergeCell ref="AC100:AD100"/>
    <mergeCell ref="AF100:AG100"/>
    <mergeCell ref="AI100:AJ100"/>
    <mergeCell ref="AL100:AM100"/>
    <mergeCell ref="AO100:AP100"/>
    <mergeCell ref="GF97:GG97"/>
    <mergeCell ref="GI97:GJ97"/>
    <mergeCell ref="GL97:GM97"/>
    <mergeCell ref="E100:F100"/>
    <mergeCell ref="H100:I100"/>
    <mergeCell ref="K100:L100"/>
    <mergeCell ref="N100:O100"/>
    <mergeCell ref="Q100:R100"/>
    <mergeCell ref="T100:U100"/>
    <mergeCell ref="W100:X100"/>
    <mergeCell ref="FN97:FO97"/>
    <mergeCell ref="FQ97:FR97"/>
    <mergeCell ref="FT97:FU97"/>
    <mergeCell ref="FW97:FX97"/>
    <mergeCell ref="FZ97:GA97"/>
    <mergeCell ref="GC97:GD97"/>
    <mergeCell ref="EV97:EW97"/>
    <mergeCell ref="EY97:EZ97"/>
    <mergeCell ref="FB97:FC97"/>
    <mergeCell ref="FE97:FF97"/>
    <mergeCell ref="FH97:FI97"/>
    <mergeCell ref="FK97:FL97"/>
    <mergeCell ref="ED97:EE97"/>
    <mergeCell ref="EG97:EH97"/>
    <mergeCell ref="EJ97:EK97"/>
    <mergeCell ref="EM97:EN97"/>
    <mergeCell ref="EP97:EQ97"/>
    <mergeCell ref="ES97:ET97"/>
    <mergeCell ref="DL97:DM97"/>
    <mergeCell ref="DO97:DP97"/>
    <mergeCell ref="DR97:DS97"/>
    <mergeCell ref="DU97:DV97"/>
    <mergeCell ref="DX97:DY97"/>
    <mergeCell ref="EA97:EB97"/>
    <mergeCell ref="CT97:CU97"/>
    <mergeCell ref="CW97:CX97"/>
    <mergeCell ref="CZ97:DA97"/>
    <mergeCell ref="DC97:DD97"/>
    <mergeCell ref="DF97:DG97"/>
    <mergeCell ref="DI97:DJ97"/>
    <mergeCell ref="CB97:CC97"/>
    <mergeCell ref="CE97:CF97"/>
    <mergeCell ref="CH97:CI97"/>
    <mergeCell ref="CK97:CL97"/>
    <mergeCell ref="CN97:CO97"/>
    <mergeCell ref="CQ97:CR97"/>
    <mergeCell ref="BJ97:BK97"/>
    <mergeCell ref="BM97:BN97"/>
    <mergeCell ref="BP97:BQ97"/>
    <mergeCell ref="BS97:BT97"/>
    <mergeCell ref="BV97:BW97"/>
    <mergeCell ref="BY97:BZ97"/>
    <mergeCell ref="AR97:AS97"/>
    <mergeCell ref="AU97:AV97"/>
    <mergeCell ref="AX97:AY97"/>
    <mergeCell ref="BA97:BB97"/>
    <mergeCell ref="BD97:BE97"/>
    <mergeCell ref="BG97:BH97"/>
    <mergeCell ref="Z97:AA97"/>
    <mergeCell ref="AC97:AD97"/>
    <mergeCell ref="AF97:AG97"/>
    <mergeCell ref="AI97:AJ97"/>
    <mergeCell ref="AL97:AM97"/>
    <mergeCell ref="AO97:AP97"/>
    <mergeCell ref="GF94:GG94"/>
    <mergeCell ref="GI94:GJ94"/>
    <mergeCell ref="GL94:GM94"/>
    <mergeCell ref="E97:F97"/>
    <mergeCell ref="H97:I97"/>
    <mergeCell ref="K97:L97"/>
    <mergeCell ref="N97:O97"/>
    <mergeCell ref="Q97:R97"/>
    <mergeCell ref="T97:U97"/>
    <mergeCell ref="W97:X97"/>
    <mergeCell ref="FN94:FO94"/>
    <mergeCell ref="FQ94:FR94"/>
    <mergeCell ref="FT94:FU94"/>
    <mergeCell ref="FW94:FX94"/>
    <mergeCell ref="FZ94:GA94"/>
    <mergeCell ref="GC94:GD94"/>
    <mergeCell ref="EV94:EW94"/>
    <mergeCell ref="EY94:EZ94"/>
    <mergeCell ref="FB94:FC94"/>
    <mergeCell ref="FE94:FF94"/>
    <mergeCell ref="FH94:FI94"/>
    <mergeCell ref="FK94:FL94"/>
    <mergeCell ref="ED94:EE94"/>
    <mergeCell ref="EG94:EH94"/>
    <mergeCell ref="EJ94:EK94"/>
    <mergeCell ref="EM94:EN94"/>
    <mergeCell ref="EP94:EQ94"/>
    <mergeCell ref="ES94:ET94"/>
    <mergeCell ref="DL94:DM94"/>
    <mergeCell ref="DO94:DP94"/>
    <mergeCell ref="DR94:DS94"/>
    <mergeCell ref="DU94:DV94"/>
    <mergeCell ref="DX94:DY94"/>
    <mergeCell ref="EA94:EB94"/>
    <mergeCell ref="CT94:CU94"/>
    <mergeCell ref="CW94:CX94"/>
    <mergeCell ref="CZ94:DA94"/>
    <mergeCell ref="DC94:DD94"/>
    <mergeCell ref="DF94:DG94"/>
    <mergeCell ref="DI94:DJ94"/>
    <mergeCell ref="CB94:CC94"/>
    <mergeCell ref="CE94:CF94"/>
    <mergeCell ref="CH94:CI94"/>
    <mergeCell ref="CK94:CL94"/>
    <mergeCell ref="CN94:CO94"/>
    <mergeCell ref="CQ94:CR94"/>
    <mergeCell ref="BJ94:BK94"/>
    <mergeCell ref="BM94:BN94"/>
    <mergeCell ref="BP94:BQ94"/>
    <mergeCell ref="BS94:BT94"/>
    <mergeCell ref="BV94:BW94"/>
    <mergeCell ref="BY94:BZ94"/>
    <mergeCell ref="AR94:AS94"/>
    <mergeCell ref="AU94:AV94"/>
    <mergeCell ref="AX94:AY94"/>
    <mergeCell ref="BA94:BB94"/>
    <mergeCell ref="BD94:BE94"/>
    <mergeCell ref="BG94:BH94"/>
    <mergeCell ref="Z94:AA94"/>
    <mergeCell ref="AC94:AD94"/>
    <mergeCell ref="AF94:AG94"/>
    <mergeCell ref="AI94:AJ94"/>
    <mergeCell ref="AL94:AM94"/>
    <mergeCell ref="AO94:AP94"/>
    <mergeCell ref="GF91:GG91"/>
    <mergeCell ref="GI91:GJ91"/>
    <mergeCell ref="GL91:GM91"/>
    <mergeCell ref="E94:F94"/>
    <mergeCell ref="H94:I94"/>
    <mergeCell ref="K94:L94"/>
    <mergeCell ref="N94:O94"/>
    <mergeCell ref="Q94:R94"/>
    <mergeCell ref="T94:U94"/>
    <mergeCell ref="W94:X94"/>
    <mergeCell ref="FN91:FO91"/>
    <mergeCell ref="FQ91:FR91"/>
    <mergeCell ref="FT91:FU91"/>
    <mergeCell ref="FW91:FX91"/>
    <mergeCell ref="FZ91:GA91"/>
    <mergeCell ref="GC91:GD91"/>
    <mergeCell ref="EV91:EW91"/>
    <mergeCell ref="EY91:EZ91"/>
    <mergeCell ref="FB91:FC91"/>
    <mergeCell ref="FE91:FF91"/>
    <mergeCell ref="FH91:FI91"/>
    <mergeCell ref="FK91:FL91"/>
    <mergeCell ref="ED91:EE91"/>
    <mergeCell ref="EG91:EH91"/>
    <mergeCell ref="EJ91:EK91"/>
    <mergeCell ref="EM91:EN91"/>
    <mergeCell ref="EP91:EQ91"/>
    <mergeCell ref="ES91:ET91"/>
    <mergeCell ref="DL91:DM91"/>
    <mergeCell ref="DO91:DP91"/>
    <mergeCell ref="DR91:DS91"/>
    <mergeCell ref="DU91:DV91"/>
    <mergeCell ref="DX91:DY91"/>
    <mergeCell ref="EA91:EB91"/>
    <mergeCell ref="CT91:CU91"/>
    <mergeCell ref="CW91:CX91"/>
    <mergeCell ref="CZ91:DA91"/>
    <mergeCell ref="DC91:DD91"/>
    <mergeCell ref="DF91:DG91"/>
    <mergeCell ref="DI91:DJ91"/>
    <mergeCell ref="CB91:CC91"/>
    <mergeCell ref="CE91:CF91"/>
    <mergeCell ref="CH91:CI91"/>
    <mergeCell ref="CK91:CL91"/>
    <mergeCell ref="CN91:CO91"/>
    <mergeCell ref="CQ91:CR91"/>
    <mergeCell ref="BJ91:BK91"/>
    <mergeCell ref="BM91:BN91"/>
    <mergeCell ref="BP91:BQ91"/>
    <mergeCell ref="BS91:BT91"/>
    <mergeCell ref="BV91:BW91"/>
    <mergeCell ref="BY91:BZ91"/>
    <mergeCell ref="AR91:AS91"/>
    <mergeCell ref="AU91:AV91"/>
    <mergeCell ref="AX91:AY91"/>
    <mergeCell ref="BA91:BB91"/>
    <mergeCell ref="BD91:BE91"/>
    <mergeCell ref="BG91:BH91"/>
    <mergeCell ref="Z91:AA91"/>
    <mergeCell ref="AC91:AD91"/>
    <mergeCell ref="AF91:AG91"/>
    <mergeCell ref="AI91:AJ91"/>
    <mergeCell ref="AL91:AM91"/>
    <mergeCell ref="AO91:AP91"/>
    <mergeCell ref="FH89:FI89"/>
    <mergeCell ref="FW89:FX89"/>
    <mergeCell ref="GL89:GM89"/>
    <mergeCell ref="E91:F91"/>
    <mergeCell ref="H91:I91"/>
    <mergeCell ref="K91:L91"/>
    <mergeCell ref="N91:O91"/>
    <mergeCell ref="Q91:R91"/>
    <mergeCell ref="T91:U91"/>
    <mergeCell ref="W91:X91"/>
    <mergeCell ref="GL88:GM88"/>
    <mergeCell ref="T89:U89"/>
    <mergeCell ref="AI89:AJ89"/>
    <mergeCell ref="AX89:AY89"/>
    <mergeCell ref="BM89:BN89"/>
    <mergeCell ref="CE89:CF89"/>
    <mergeCell ref="CT89:CU89"/>
    <mergeCell ref="DI89:DJ89"/>
    <mergeCell ref="EA89:EB89"/>
    <mergeCell ref="EP89:EQ89"/>
    <mergeCell ref="FT88:FU88"/>
    <mergeCell ref="FW88:FX88"/>
    <mergeCell ref="FZ88:GA88"/>
    <mergeCell ref="GC88:GD88"/>
    <mergeCell ref="GF88:GG88"/>
    <mergeCell ref="GI88:GJ88"/>
    <mergeCell ref="FB88:FC88"/>
    <mergeCell ref="FE88:FF88"/>
    <mergeCell ref="FH88:FI88"/>
    <mergeCell ref="FK88:FL88"/>
    <mergeCell ref="FN88:FO88"/>
    <mergeCell ref="FQ88:FR88"/>
    <mergeCell ref="EJ88:EK88"/>
    <mergeCell ref="EM88:EN88"/>
    <mergeCell ref="EP88:EQ88"/>
    <mergeCell ref="ES88:ET88"/>
    <mergeCell ref="EV88:EW88"/>
    <mergeCell ref="EY88:EZ88"/>
    <mergeCell ref="DR88:DS88"/>
    <mergeCell ref="DU88:DV88"/>
    <mergeCell ref="DX88:DY88"/>
    <mergeCell ref="EA88:EB88"/>
    <mergeCell ref="ED88:EE88"/>
    <mergeCell ref="EG88:EH88"/>
    <mergeCell ref="CZ88:DA88"/>
    <mergeCell ref="DC88:DD88"/>
    <mergeCell ref="DF88:DG88"/>
    <mergeCell ref="DI88:DJ88"/>
    <mergeCell ref="DL88:DM88"/>
    <mergeCell ref="DO88:DP88"/>
    <mergeCell ref="CH88:CI88"/>
    <mergeCell ref="CK88:CL88"/>
    <mergeCell ref="CN88:CO88"/>
    <mergeCell ref="CQ88:CR88"/>
    <mergeCell ref="CT88:CU88"/>
    <mergeCell ref="CW88:CX88"/>
    <mergeCell ref="BP88:BQ88"/>
    <mergeCell ref="BS88:BT88"/>
    <mergeCell ref="BV88:BW88"/>
    <mergeCell ref="BY88:BZ88"/>
    <mergeCell ref="CB88:CC88"/>
    <mergeCell ref="CE88:CF88"/>
    <mergeCell ref="AX88:AY88"/>
    <mergeCell ref="BA88:BB88"/>
    <mergeCell ref="BD88:BE88"/>
    <mergeCell ref="BG88:BH88"/>
    <mergeCell ref="BJ88:BK88"/>
    <mergeCell ref="BM88:BN88"/>
    <mergeCell ref="AF88:AG88"/>
    <mergeCell ref="AI88:AJ88"/>
    <mergeCell ref="AL88:AM88"/>
    <mergeCell ref="AO88:AP88"/>
    <mergeCell ref="AR88:AS88"/>
    <mergeCell ref="AU88:AV88"/>
    <mergeCell ref="GL85:GM85"/>
    <mergeCell ref="E88:F88"/>
    <mergeCell ref="H88:I88"/>
    <mergeCell ref="K88:L88"/>
    <mergeCell ref="N88:O88"/>
    <mergeCell ref="Q88:R88"/>
    <mergeCell ref="T88:U88"/>
    <mergeCell ref="W88:X88"/>
    <mergeCell ref="Z88:AA88"/>
    <mergeCell ref="AC88:AD88"/>
    <mergeCell ref="FT85:FU85"/>
    <mergeCell ref="FW85:FX85"/>
    <mergeCell ref="FZ85:GA85"/>
    <mergeCell ref="GC85:GD85"/>
    <mergeCell ref="GF85:GG85"/>
    <mergeCell ref="GI85:GJ85"/>
    <mergeCell ref="FB85:FC85"/>
    <mergeCell ref="FE85:FF85"/>
    <mergeCell ref="FH85:FI85"/>
    <mergeCell ref="FK85:FL85"/>
    <mergeCell ref="FN85:FO85"/>
    <mergeCell ref="FQ85:FR85"/>
    <mergeCell ref="EJ85:EK85"/>
    <mergeCell ref="EM85:EN85"/>
    <mergeCell ref="EP85:EQ85"/>
    <mergeCell ref="ES85:ET85"/>
    <mergeCell ref="EV85:EW85"/>
    <mergeCell ref="EY85:EZ85"/>
    <mergeCell ref="DR85:DS85"/>
    <mergeCell ref="DU85:DV85"/>
    <mergeCell ref="DX85:DY85"/>
    <mergeCell ref="EA85:EB85"/>
    <mergeCell ref="ED85:EE85"/>
    <mergeCell ref="EG85:EH85"/>
    <mergeCell ref="CZ85:DA85"/>
    <mergeCell ref="DC85:DD85"/>
    <mergeCell ref="DF85:DG85"/>
    <mergeCell ref="DI85:DJ85"/>
    <mergeCell ref="DL85:DM85"/>
    <mergeCell ref="DO85:DP85"/>
    <mergeCell ref="CH85:CI85"/>
    <mergeCell ref="CK85:CL85"/>
    <mergeCell ref="CN85:CO85"/>
    <mergeCell ref="CQ85:CR85"/>
    <mergeCell ref="CT85:CU85"/>
    <mergeCell ref="CW85:CX85"/>
    <mergeCell ref="BP85:BQ85"/>
    <mergeCell ref="BS85:BT85"/>
    <mergeCell ref="BV85:BW85"/>
    <mergeCell ref="BY85:BZ85"/>
    <mergeCell ref="CB85:CC85"/>
    <mergeCell ref="CE85:CF85"/>
    <mergeCell ref="AX85:AY85"/>
    <mergeCell ref="BA85:BB85"/>
    <mergeCell ref="BD85:BE85"/>
    <mergeCell ref="BG85:BH85"/>
    <mergeCell ref="BJ85:BK85"/>
    <mergeCell ref="BM85:BN85"/>
    <mergeCell ref="AF85:AG85"/>
    <mergeCell ref="AI85:AJ85"/>
    <mergeCell ref="AL85:AM85"/>
    <mergeCell ref="AO85:AP85"/>
    <mergeCell ref="AR85:AS85"/>
    <mergeCell ref="AU85:AV85"/>
    <mergeCell ref="GL82:GM82"/>
    <mergeCell ref="E85:F85"/>
    <mergeCell ref="H85:I85"/>
    <mergeCell ref="K85:L85"/>
    <mergeCell ref="N85:O85"/>
    <mergeCell ref="Q85:R85"/>
    <mergeCell ref="T85:U85"/>
    <mergeCell ref="W85:X85"/>
    <mergeCell ref="Z85:AA85"/>
    <mergeCell ref="AC85:AD85"/>
    <mergeCell ref="FT82:FU82"/>
    <mergeCell ref="FW82:FX82"/>
    <mergeCell ref="FZ82:GA82"/>
    <mergeCell ref="GC82:GD82"/>
    <mergeCell ref="GF82:GG82"/>
    <mergeCell ref="GI82:GJ82"/>
    <mergeCell ref="FB82:FC82"/>
    <mergeCell ref="FE82:FF82"/>
    <mergeCell ref="FH82:FI82"/>
    <mergeCell ref="FK82:FL82"/>
    <mergeCell ref="FN82:FO82"/>
    <mergeCell ref="FQ82:FR82"/>
    <mergeCell ref="EJ82:EK82"/>
    <mergeCell ref="EM82:EN82"/>
    <mergeCell ref="EP82:EQ82"/>
    <mergeCell ref="ES82:ET82"/>
    <mergeCell ref="EV82:EW82"/>
    <mergeCell ref="EY82:EZ82"/>
    <mergeCell ref="DR82:DS82"/>
    <mergeCell ref="DU82:DV82"/>
    <mergeCell ref="DX82:DY82"/>
    <mergeCell ref="EA82:EB82"/>
    <mergeCell ref="ED82:EE82"/>
    <mergeCell ref="EG82:EH82"/>
    <mergeCell ref="CZ82:DA82"/>
    <mergeCell ref="DC82:DD82"/>
    <mergeCell ref="DF82:DG82"/>
    <mergeCell ref="DI82:DJ82"/>
    <mergeCell ref="DL82:DM82"/>
    <mergeCell ref="DO82:DP82"/>
    <mergeCell ref="CH82:CI82"/>
    <mergeCell ref="CK82:CL82"/>
    <mergeCell ref="CN82:CO82"/>
    <mergeCell ref="CQ82:CR82"/>
    <mergeCell ref="CT82:CU82"/>
    <mergeCell ref="CW82:CX82"/>
    <mergeCell ref="BS82:BT82"/>
    <mergeCell ref="BV82:BW82"/>
    <mergeCell ref="BY82:BZ82"/>
    <mergeCell ref="CB82:CC82"/>
    <mergeCell ref="CE82:CF82"/>
    <mergeCell ref="AX82:AY82"/>
    <mergeCell ref="BA82:BB82"/>
    <mergeCell ref="BD82:BE82"/>
    <mergeCell ref="BG82:BH82"/>
    <mergeCell ref="BJ82:BK82"/>
    <mergeCell ref="BM82:BN82"/>
    <mergeCell ref="AF82:AG82"/>
    <mergeCell ref="AI82:AJ82"/>
    <mergeCell ref="AL82:AM82"/>
    <mergeCell ref="AO82:AP82"/>
    <mergeCell ref="AR82:AS82"/>
    <mergeCell ref="AU82:AV82"/>
    <mergeCell ref="E82:F82"/>
    <mergeCell ref="H82:I82"/>
    <mergeCell ref="K82:L82"/>
    <mergeCell ref="N82:O82"/>
    <mergeCell ref="Q82:R82"/>
    <mergeCell ref="T82:U82"/>
    <mergeCell ref="W82:X82"/>
    <mergeCell ref="Z82:AA82"/>
    <mergeCell ref="AC82:AD82"/>
    <mergeCell ref="FT79:FU79"/>
    <mergeCell ref="FW79:FX79"/>
    <mergeCell ref="FZ79:GA79"/>
    <mergeCell ref="GC79:GD79"/>
    <mergeCell ref="GF79:GG79"/>
    <mergeCell ref="GI79:GJ79"/>
    <mergeCell ref="FB79:FC79"/>
    <mergeCell ref="FE79:FF79"/>
    <mergeCell ref="FH79:FI79"/>
    <mergeCell ref="FK79:FL79"/>
    <mergeCell ref="FN79:FO79"/>
    <mergeCell ref="FQ79:FR79"/>
    <mergeCell ref="EJ79:EK79"/>
    <mergeCell ref="EM79:EN79"/>
    <mergeCell ref="EP79:EQ79"/>
    <mergeCell ref="ES79:ET79"/>
    <mergeCell ref="EV79:EW79"/>
    <mergeCell ref="EY79:EZ79"/>
    <mergeCell ref="DR79:DS79"/>
    <mergeCell ref="DU79:DV79"/>
    <mergeCell ref="DX79:DY79"/>
    <mergeCell ref="EA79:EB79"/>
    <mergeCell ref="BP82:BQ82"/>
    <mergeCell ref="DF79:DG79"/>
    <mergeCell ref="DI79:DJ79"/>
    <mergeCell ref="DL79:DM79"/>
    <mergeCell ref="DO79:DP79"/>
    <mergeCell ref="CH79:CI79"/>
    <mergeCell ref="CK79:CL79"/>
    <mergeCell ref="CN79:CO79"/>
    <mergeCell ref="CQ79:CR79"/>
    <mergeCell ref="CT79:CU79"/>
    <mergeCell ref="CW79:CX79"/>
    <mergeCell ref="BP79:BQ79"/>
    <mergeCell ref="BS79:BT79"/>
    <mergeCell ref="BV79:BW79"/>
    <mergeCell ref="BY79:BZ79"/>
    <mergeCell ref="CB79:CC79"/>
    <mergeCell ref="CE79:CF79"/>
    <mergeCell ref="GL79:GM79"/>
    <mergeCell ref="AX79:AY79"/>
    <mergeCell ref="BA79:BB79"/>
    <mergeCell ref="BD79:BE79"/>
    <mergeCell ref="BG79:BH79"/>
    <mergeCell ref="BJ79:BK79"/>
    <mergeCell ref="BM79:BN79"/>
    <mergeCell ref="AF79:AG79"/>
    <mergeCell ref="AI79:AJ79"/>
    <mergeCell ref="AL79:AM79"/>
    <mergeCell ref="AO79:AP79"/>
    <mergeCell ref="AR79:AS79"/>
    <mergeCell ref="AU79:AV79"/>
    <mergeCell ref="GL77:GM77"/>
    <mergeCell ref="E79:F79"/>
    <mergeCell ref="H79:I79"/>
    <mergeCell ref="K79:L79"/>
    <mergeCell ref="N79:O79"/>
    <mergeCell ref="Q79:R79"/>
    <mergeCell ref="T79:U79"/>
    <mergeCell ref="W79:X79"/>
    <mergeCell ref="Z79:AA79"/>
    <mergeCell ref="AC79:AD79"/>
    <mergeCell ref="CT77:CU77"/>
    <mergeCell ref="DI77:DJ77"/>
    <mergeCell ref="EA77:EB77"/>
    <mergeCell ref="EP77:EQ77"/>
    <mergeCell ref="FH77:FI77"/>
    <mergeCell ref="FW77:FX77"/>
    <mergeCell ref="ED79:EE79"/>
    <mergeCell ref="EG79:EH79"/>
    <mergeCell ref="CZ79:DA79"/>
    <mergeCell ref="DC79:DD79"/>
    <mergeCell ref="FZ76:GA76"/>
    <mergeCell ref="GC76:GD76"/>
    <mergeCell ref="GF76:GG76"/>
    <mergeCell ref="GI76:GJ76"/>
    <mergeCell ref="GL76:GM76"/>
    <mergeCell ref="T77:U77"/>
    <mergeCell ref="AI77:AJ77"/>
    <mergeCell ref="AX77:AY77"/>
    <mergeCell ref="BM77:BN77"/>
    <mergeCell ref="CE77:CF77"/>
    <mergeCell ref="FH76:FI76"/>
    <mergeCell ref="FK76:FL76"/>
    <mergeCell ref="FN76:FO76"/>
    <mergeCell ref="FQ76:FR76"/>
    <mergeCell ref="FT76:FU76"/>
    <mergeCell ref="FW76:FX76"/>
    <mergeCell ref="EP76:EQ76"/>
    <mergeCell ref="ES76:ET76"/>
    <mergeCell ref="EV76:EW76"/>
    <mergeCell ref="EY76:EZ76"/>
    <mergeCell ref="FB76:FC76"/>
    <mergeCell ref="FE76:FF76"/>
    <mergeCell ref="DX76:DY76"/>
    <mergeCell ref="EA76:EB76"/>
    <mergeCell ref="ED76:EE76"/>
    <mergeCell ref="EG76:EH76"/>
    <mergeCell ref="EJ76:EK76"/>
    <mergeCell ref="EM76:EN76"/>
    <mergeCell ref="DF76:DG76"/>
    <mergeCell ref="DI76:DJ76"/>
    <mergeCell ref="DL76:DM76"/>
    <mergeCell ref="DO76:DP76"/>
    <mergeCell ref="DR76:DS76"/>
    <mergeCell ref="DU76:DV76"/>
    <mergeCell ref="CN76:CO76"/>
    <mergeCell ref="CQ76:CR76"/>
    <mergeCell ref="CT76:CU76"/>
    <mergeCell ref="CW76:CX76"/>
    <mergeCell ref="CZ76:DA76"/>
    <mergeCell ref="DC76:DD76"/>
    <mergeCell ref="BV76:BW76"/>
    <mergeCell ref="BY76:BZ76"/>
    <mergeCell ref="CB76:CC76"/>
    <mergeCell ref="CE76:CF76"/>
    <mergeCell ref="CH76:CI76"/>
    <mergeCell ref="CK76:CL76"/>
    <mergeCell ref="BD76:BE76"/>
    <mergeCell ref="BG76:BH76"/>
    <mergeCell ref="BJ76:BK76"/>
    <mergeCell ref="BM76:BN76"/>
    <mergeCell ref="BP76:BQ76"/>
    <mergeCell ref="BS76:BT76"/>
    <mergeCell ref="AL76:AM76"/>
    <mergeCell ref="AO76:AP76"/>
    <mergeCell ref="AR76:AS76"/>
    <mergeCell ref="AU76:AV76"/>
    <mergeCell ref="AX76:AY76"/>
    <mergeCell ref="BA76:BB76"/>
    <mergeCell ref="T76:U76"/>
    <mergeCell ref="W76:X76"/>
    <mergeCell ref="Z76:AA76"/>
    <mergeCell ref="AC76:AD76"/>
    <mergeCell ref="AF76:AG76"/>
    <mergeCell ref="AI76:AJ76"/>
    <mergeCell ref="FZ73:GA73"/>
    <mergeCell ref="GC73:GD73"/>
    <mergeCell ref="GF73:GG73"/>
    <mergeCell ref="GI73:GJ73"/>
    <mergeCell ref="GL73:GM73"/>
    <mergeCell ref="CW73:CX73"/>
    <mergeCell ref="CZ73:DA73"/>
    <mergeCell ref="DC73:DD73"/>
    <mergeCell ref="BV73:BW73"/>
    <mergeCell ref="BY73:BZ73"/>
    <mergeCell ref="CB73:CC73"/>
    <mergeCell ref="CE73:CF73"/>
    <mergeCell ref="CH73:CI73"/>
    <mergeCell ref="CK73:CL73"/>
    <mergeCell ref="BD73:BE73"/>
    <mergeCell ref="BG73:BH73"/>
    <mergeCell ref="BJ73:BK73"/>
    <mergeCell ref="BM73:BN73"/>
    <mergeCell ref="BP73:BQ73"/>
    <mergeCell ref="BS73:BT73"/>
    <mergeCell ref="E76:F76"/>
    <mergeCell ref="H76:I76"/>
    <mergeCell ref="K76:L76"/>
    <mergeCell ref="N76:O76"/>
    <mergeCell ref="Q76:R76"/>
    <mergeCell ref="FH73:FI73"/>
    <mergeCell ref="FK73:FL73"/>
    <mergeCell ref="FN73:FO73"/>
    <mergeCell ref="FQ73:FR73"/>
    <mergeCell ref="FT73:FU73"/>
    <mergeCell ref="FW73:FX73"/>
    <mergeCell ref="EP73:EQ73"/>
    <mergeCell ref="ES73:ET73"/>
    <mergeCell ref="EV73:EW73"/>
    <mergeCell ref="EY73:EZ73"/>
    <mergeCell ref="FB73:FC73"/>
    <mergeCell ref="FE73:FF73"/>
    <mergeCell ref="DX73:DY73"/>
    <mergeCell ref="EA73:EB73"/>
    <mergeCell ref="ED73:EE73"/>
    <mergeCell ref="EG73:EH73"/>
    <mergeCell ref="EJ73:EK73"/>
    <mergeCell ref="EM73:EN73"/>
    <mergeCell ref="DF73:DG73"/>
    <mergeCell ref="DI73:DJ73"/>
    <mergeCell ref="DL73:DM73"/>
    <mergeCell ref="DO73:DP73"/>
    <mergeCell ref="DR73:DS73"/>
    <mergeCell ref="DU73:DV73"/>
    <mergeCell ref="CN73:CO73"/>
    <mergeCell ref="CQ73:CR73"/>
    <mergeCell ref="CT73:CU73"/>
    <mergeCell ref="AL73:AM73"/>
    <mergeCell ref="AO73:AP73"/>
    <mergeCell ref="AR73:AS73"/>
    <mergeCell ref="AU73:AV73"/>
    <mergeCell ref="AX73:AY73"/>
    <mergeCell ref="BA73:BB73"/>
    <mergeCell ref="T73:U73"/>
    <mergeCell ref="W73:X73"/>
    <mergeCell ref="Z73:AA73"/>
    <mergeCell ref="AC73:AD73"/>
    <mergeCell ref="AF73:AG73"/>
    <mergeCell ref="AI73:AJ73"/>
    <mergeCell ref="FZ70:GA70"/>
    <mergeCell ref="GC70:GD70"/>
    <mergeCell ref="GF70:GG70"/>
    <mergeCell ref="GI70:GJ70"/>
    <mergeCell ref="GL70:GM70"/>
    <mergeCell ref="CW70:CX70"/>
    <mergeCell ref="CZ70:DA70"/>
    <mergeCell ref="DC70:DD70"/>
    <mergeCell ref="BV70:BW70"/>
    <mergeCell ref="BY70:BZ70"/>
    <mergeCell ref="CB70:CC70"/>
    <mergeCell ref="CE70:CF70"/>
    <mergeCell ref="CH70:CI70"/>
    <mergeCell ref="CK70:CL70"/>
    <mergeCell ref="BD70:BE70"/>
    <mergeCell ref="BG70:BH70"/>
    <mergeCell ref="BJ70:BK70"/>
    <mergeCell ref="BM70:BN70"/>
    <mergeCell ref="BP70:BQ70"/>
    <mergeCell ref="BS70:BT70"/>
    <mergeCell ref="E73:F73"/>
    <mergeCell ref="H73:I73"/>
    <mergeCell ref="K73:L73"/>
    <mergeCell ref="N73:O73"/>
    <mergeCell ref="Q73:R73"/>
    <mergeCell ref="FH70:FI70"/>
    <mergeCell ref="FK70:FL70"/>
    <mergeCell ref="FN70:FO70"/>
    <mergeCell ref="FQ70:FR70"/>
    <mergeCell ref="FT70:FU70"/>
    <mergeCell ref="FW70:FX70"/>
    <mergeCell ref="EP70:EQ70"/>
    <mergeCell ref="ES70:ET70"/>
    <mergeCell ref="EV70:EW70"/>
    <mergeCell ref="EY70:EZ70"/>
    <mergeCell ref="FB70:FC70"/>
    <mergeCell ref="FE70:FF70"/>
    <mergeCell ref="DX70:DY70"/>
    <mergeCell ref="EA70:EB70"/>
    <mergeCell ref="ED70:EE70"/>
    <mergeCell ref="EG70:EH70"/>
    <mergeCell ref="EJ70:EK70"/>
    <mergeCell ref="EM70:EN70"/>
    <mergeCell ref="DF70:DG70"/>
    <mergeCell ref="DI70:DJ70"/>
    <mergeCell ref="DL70:DM70"/>
    <mergeCell ref="DO70:DP70"/>
    <mergeCell ref="DR70:DS70"/>
    <mergeCell ref="DU70:DV70"/>
    <mergeCell ref="CN70:CO70"/>
    <mergeCell ref="CQ70:CR70"/>
    <mergeCell ref="CT70:CU70"/>
    <mergeCell ref="AL70:AM70"/>
    <mergeCell ref="AO70:AP70"/>
    <mergeCell ref="AR70:AS70"/>
    <mergeCell ref="AU70:AV70"/>
    <mergeCell ref="AX70:AY70"/>
    <mergeCell ref="BA70:BB70"/>
    <mergeCell ref="T70:U70"/>
    <mergeCell ref="W70:X70"/>
    <mergeCell ref="Z70:AA70"/>
    <mergeCell ref="AC70:AD70"/>
    <mergeCell ref="AF70:AG70"/>
    <mergeCell ref="AI70:AJ70"/>
    <mergeCell ref="FZ67:GA67"/>
    <mergeCell ref="GC67:GD67"/>
    <mergeCell ref="GF67:GG67"/>
    <mergeCell ref="GI67:GJ67"/>
    <mergeCell ref="GL67:GM67"/>
    <mergeCell ref="CW67:CX67"/>
    <mergeCell ref="CZ67:DA67"/>
    <mergeCell ref="DC67:DD67"/>
    <mergeCell ref="BV67:BW67"/>
    <mergeCell ref="BY67:BZ67"/>
    <mergeCell ref="CB67:CC67"/>
    <mergeCell ref="CE67:CF67"/>
    <mergeCell ref="CH67:CI67"/>
    <mergeCell ref="CK67:CL67"/>
    <mergeCell ref="BD67:BE67"/>
    <mergeCell ref="BG67:BH67"/>
    <mergeCell ref="BJ67:BK67"/>
    <mergeCell ref="BM67:BN67"/>
    <mergeCell ref="BP67:BQ67"/>
    <mergeCell ref="BS67:BT67"/>
    <mergeCell ref="E70:F70"/>
    <mergeCell ref="H70:I70"/>
    <mergeCell ref="K70:L70"/>
    <mergeCell ref="N70:O70"/>
    <mergeCell ref="Q70:R70"/>
    <mergeCell ref="FH67:FI67"/>
    <mergeCell ref="FK67:FL67"/>
    <mergeCell ref="FN67:FO67"/>
    <mergeCell ref="FQ67:FR67"/>
    <mergeCell ref="FT67:FU67"/>
    <mergeCell ref="FW67:FX67"/>
    <mergeCell ref="EP67:EQ67"/>
    <mergeCell ref="ES67:ET67"/>
    <mergeCell ref="EV67:EW67"/>
    <mergeCell ref="EY67:EZ67"/>
    <mergeCell ref="FB67:FC67"/>
    <mergeCell ref="FE67:FF67"/>
    <mergeCell ref="DX67:DY67"/>
    <mergeCell ref="EA67:EB67"/>
    <mergeCell ref="ED67:EE67"/>
    <mergeCell ref="EG67:EH67"/>
    <mergeCell ref="EJ67:EK67"/>
    <mergeCell ref="EM67:EN67"/>
    <mergeCell ref="DF67:DG67"/>
    <mergeCell ref="DI67:DJ67"/>
    <mergeCell ref="DL67:DM67"/>
    <mergeCell ref="DO67:DP67"/>
    <mergeCell ref="DR67:DS67"/>
    <mergeCell ref="DU67:DV67"/>
    <mergeCell ref="CN67:CO67"/>
    <mergeCell ref="CQ67:CR67"/>
    <mergeCell ref="CT67:CU67"/>
    <mergeCell ref="AL67:AM67"/>
    <mergeCell ref="AO67:AP67"/>
    <mergeCell ref="AR67:AS67"/>
    <mergeCell ref="AU67:AV67"/>
    <mergeCell ref="AX67:AY67"/>
    <mergeCell ref="BA67:BB67"/>
    <mergeCell ref="T67:U67"/>
    <mergeCell ref="W67:X67"/>
    <mergeCell ref="Z67:AA67"/>
    <mergeCell ref="AC67:AD67"/>
    <mergeCell ref="AF67:AG67"/>
    <mergeCell ref="AI67:AJ67"/>
    <mergeCell ref="EA65:EB65"/>
    <mergeCell ref="EP65:EQ65"/>
    <mergeCell ref="FH65:FI65"/>
    <mergeCell ref="FW65:FX65"/>
    <mergeCell ref="GL65:GM65"/>
    <mergeCell ref="E67:F67"/>
    <mergeCell ref="H67:I67"/>
    <mergeCell ref="K67:L67"/>
    <mergeCell ref="N67:O67"/>
    <mergeCell ref="Q67:R67"/>
    <mergeCell ref="GF64:GG64"/>
    <mergeCell ref="GI64:GJ64"/>
    <mergeCell ref="GL64:GM64"/>
    <mergeCell ref="T65:U65"/>
    <mergeCell ref="AI65:AJ65"/>
    <mergeCell ref="AX65:AY65"/>
    <mergeCell ref="BM65:BN65"/>
    <mergeCell ref="CE65:CF65"/>
    <mergeCell ref="CT65:CU65"/>
    <mergeCell ref="DI65:DJ65"/>
    <mergeCell ref="FN64:FO64"/>
    <mergeCell ref="FQ64:FR64"/>
    <mergeCell ref="FT64:FU64"/>
    <mergeCell ref="FW64:FX64"/>
    <mergeCell ref="FZ64:GA64"/>
    <mergeCell ref="GC64:GD64"/>
    <mergeCell ref="EV64:EW64"/>
    <mergeCell ref="EY64:EZ64"/>
    <mergeCell ref="FB64:FC64"/>
    <mergeCell ref="FE64:FF64"/>
    <mergeCell ref="FH64:FI64"/>
    <mergeCell ref="FK64:FL64"/>
    <mergeCell ref="ED64:EE64"/>
    <mergeCell ref="EG64:EH64"/>
    <mergeCell ref="EJ64:EK64"/>
    <mergeCell ref="EM64:EN64"/>
    <mergeCell ref="EP64:EQ64"/>
    <mergeCell ref="ES64:ET64"/>
    <mergeCell ref="DL64:DM64"/>
    <mergeCell ref="DO64:DP64"/>
    <mergeCell ref="DR64:DS64"/>
    <mergeCell ref="DU64:DV64"/>
    <mergeCell ref="DX64:DY64"/>
    <mergeCell ref="EA64:EB64"/>
    <mergeCell ref="CT64:CU64"/>
    <mergeCell ref="CW64:CX64"/>
    <mergeCell ref="CZ64:DA64"/>
    <mergeCell ref="DC64:DD64"/>
    <mergeCell ref="DF64:DG64"/>
    <mergeCell ref="DI64:DJ64"/>
    <mergeCell ref="CB64:CC64"/>
    <mergeCell ref="CE64:CF64"/>
    <mergeCell ref="CH64:CI64"/>
    <mergeCell ref="CK64:CL64"/>
    <mergeCell ref="CN64:CO64"/>
    <mergeCell ref="CQ64:CR64"/>
    <mergeCell ref="BJ64:BK64"/>
    <mergeCell ref="BM64:BN64"/>
    <mergeCell ref="BP64:BQ64"/>
    <mergeCell ref="BS64:BT64"/>
    <mergeCell ref="BV64:BW64"/>
    <mergeCell ref="BY64:BZ64"/>
    <mergeCell ref="AR64:AS64"/>
    <mergeCell ref="AU64:AV64"/>
    <mergeCell ref="AX64:AY64"/>
    <mergeCell ref="BA64:BB64"/>
    <mergeCell ref="BD64:BE64"/>
    <mergeCell ref="BG64:BH64"/>
    <mergeCell ref="Z64:AA64"/>
    <mergeCell ref="AC64:AD64"/>
    <mergeCell ref="AF64:AG64"/>
    <mergeCell ref="AI64:AJ64"/>
    <mergeCell ref="AL64:AM64"/>
    <mergeCell ref="AO64:AP64"/>
    <mergeCell ref="GF61:GG61"/>
    <mergeCell ref="GI61:GJ61"/>
    <mergeCell ref="GL61:GM61"/>
    <mergeCell ref="E64:F64"/>
    <mergeCell ref="H64:I64"/>
    <mergeCell ref="K64:L64"/>
    <mergeCell ref="N64:O64"/>
    <mergeCell ref="Q64:R64"/>
    <mergeCell ref="T64:U64"/>
    <mergeCell ref="W64:X64"/>
    <mergeCell ref="FN61:FO61"/>
    <mergeCell ref="FQ61:FR61"/>
    <mergeCell ref="FT61:FU61"/>
    <mergeCell ref="FW61:FX61"/>
    <mergeCell ref="FZ61:GA61"/>
    <mergeCell ref="GC61:GD61"/>
    <mergeCell ref="EV61:EW61"/>
    <mergeCell ref="EY61:EZ61"/>
    <mergeCell ref="FB61:FC61"/>
    <mergeCell ref="FE61:FF61"/>
    <mergeCell ref="FH61:FI61"/>
    <mergeCell ref="FK61:FL61"/>
    <mergeCell ref="ED61:EE61"/>
    <mergeCell ref="EG61:EH61"/>
    <mergeCell ref="EJ61:EK61"/>
    <mergeCell ref="EM61:EN61"/>
    <mergeCell ref="EP61:EQ61"/>
    <mergeCell ref="ES61:ET61"/>
    <mergeCell ref="DL61:DM61"/>
    <mergeCell ref="DO61:DP61"/>
    <mergeCell ref="DR61:DS61"/>
    <mergeCell ref="DU61:DV61"/>
    <mergeCell ref="DX61:DY61"/>
    <mergeCell ref="EA61:EB61"/>
    <mergeCell ref="CT61:CU61"/>
    <mergeCell ref="CW61:CX61"/>
    <mergeCell ref="CZ61:DA61"/>
    <mergeCell ref="DC61:DD61"/>
    <mergeCell ref="DF61:DG61"/>
    <mergeCell ref="DI61:DJ61"/>
    <mergeCell ref="CB61:CC61"/>
    <mergeCell ref="CE61:CF61"/>
    <mergeCell ref="CH61:CI61"/>
    <mergeCell ref="CK61:CL61"/>
    <mergeCell ref="CN61:CO61"/>
    <mergeCell ref="CQ61:CR61"/>
    <mergeCell ref="BJ61:BK61"/>
    <mergeCell ref="BM61:BN61"/>
    <mergeCell ref="BP61:BQ61"/>
    <mergeCell ref="BS61:BT61"/>
    <mergeCell ref="BV61:BW61"/>
    <mergeCell ref="BY61:BZ61"/>
    <mergeCell ref="AR61:AS61"/>
    <mergeCell ref="AU61:AV61"/>
    <mergeCell ref="AX61:AY61"/>
    <mergeCell ref="BA61:BB61"/>
    <mergeCell ref="BD61:BE61"/>
    <mergeCell ref="BG61:BH61"/>
    <mergeCell ref="Z61:AA61"/>
    <mergeCell ref="AC61:AD61"/>
    <mergeCell ref="AF61:AG61"/>
    <mergeCell ref="AI61:AJ61"/>
    <mergeCell ref="AL61:AM61"/>
    <mergeCell ref="AO61:AP61"/>
    <mergeCell ref="E61:F61"/>
    <mergeCell ref="H61:I61"/>
    <mergeCell ref="K61:L61"/>
    <mergeCell ref="N61:O61"/>
    <mergeCell ref="Q61:R61"/>
    <mergeCell ref="T61:U61"/>
    <mergeCell ref="W61:X61"/>
    <mergeCell ref="FZ58:GA58"/>
    <mergeCell ref="GC58:GD58"/>
    <mergeCell ref="GF58:GG58"/>
    <mergeCell ref="GI58:GJ58"/>
    <mergeCell ref="GL58:GM58"/>
    <mergeCell ref="GO3:GO4"/>
    <mergeCell ref="GL53:GM53"/>
    <mergeCell ref="FZ55:GA55"/>
    <mergeCell ref="GC55:GD55"/>
    <mergeCell ref="GF55:GG55"/>
    <mergeCell ref="GI55:GJ55"/>
    <mergeCell ref="GL55:GM55"/>
    <mergeCell ref="FZ49:GA49"/>
    <mergeCell ref="GC49:GD49"/>
    <mergeCell ref="GF49:GG49"/>
    <mergeCell ref="GI49:GJ49"/>
    <mergeCell ref="GL49:GM49"/>
    <mergeCell ref="FZ52:GA52"/>
    <mergeCell ref="GC52:GD52"/>
    <mergeCell ref="GF52:GG52"/>
    <mergeCell ref="GI52:GJ52"/>
    <mergeCell ref="GL52:GM52"/>
    <mergeCell ref="FZ40:GA40"/>
    <mergeCell ref="GC40:GD40"/>
    <mergeCell ref="GF40:GG40"/>
    <mergeCell ref="GI40:GJ40"/>
    <mergeCell ref="GL40:GM40"/>
    <mergeCell ref="FZ43:GA43"/>
    <mergeCell ref="GC43:GD43"/>
    <mergeCell ref="GF43:GG43"/>
    <mergeCell ref="GI43:GJ43"/>
    <mergeCell ref="GL43:GM43"/>
    <mergeCell ref="FZ37:GA37"/>
    <mergeCell ref="GC37:GD37"/>
    <mergeCell ref="GF37:GG37"/>
    <mergeCell ref="GI37:GJ37"/>
    <mergeCell ref="GL37:GM37"/>
    <mergeCell ref="GL38:GM38"/>
    <mergeCell ref="FZ31:GA31"/>
    <mergeCell ref="GC31:GD31"/>
    <mergeCell ref="GF31:GG31"/>
    <mergeCell ref="GI31:GJ31"/>
    <mergeCell ref="GL31:GM31"/>
    <mergeCell ref="FZ34:GA34"/>
    <mergeCell ref="GC34:GD34"/>
    <mergeCell ref="GF34:GG34"/>
    <mergeCell ref="GI34:GJ34"/>
    <mergeCell ref="GL34:GM34"/>
    <mergeCell ref="GL26:GM26"/>
    <mergeCell ref="FZ28:GA28"/>
    <mergeCell ref="GC28:GD28"/>
    <mergeCell ref="GF28:GG28"/>
    <mergeCell ref="GI28:GJ28"/>
    <mergeCell ref="GL28:GM28"/>
    <mergeCell ref="FZ22:GA22"/>
    <mergeCell ref="GC22:GD22"/>
    <mergeCell ref="GF22:GG22"/>
    <mergeCell ref="GI22:GJ22"/>
    <mergeCell ref="GL22:GM22"/>
    <mergeCell ref="FZ25:GA25"/>
    <mergeCell ref="GC25:GD25"/>
    <mergeCell ref="GF25:GG25"/>
    <mergeCell ref="GI25:GJ25"/>
    <mergeCell ref="GL25:GM25"/>
    <mergeCell ref="FZ16:GA16"/>
    <mergeCell ref="GC16:GD16"/>
    <mergeCell ref="GF16:GG16"/>
    <mergeCell ref="GI16:GJ16"/>
    <mergeCell ref="GL16:GM16"/>
    <mergeCell ref="FZ19:GA19"/>
    <mergeCell ref="GC19:GD19"/>
    <mergeCell ref="GF19:GG19"/>
    <mergeCell ref="GI19:GJ19"/>
    <mergeCell ref="GL19:GM19"/>
    <mergeCell ref="FZ13:GA13"/>
    <mergeCell ref="GC13:GD13"/>
    <mergeCell ref="GF13:GG13"/>
    <mergeCell ref="GI13:GJ13"/>
    <mergeCell ref="GL13:GM13"/>
    <mergeCell ref="GL14:GM14"/>
    <mergeCell ref="FZ7:GA7"/>
    <mergeCell ref="GC7:GD7"/>
    <mergeCell ref="GF7:GG7"/>
    <mergeCell ref="GI7:GJ7"/>
    <mergeCell ref="GL7:GM7"/>
    <mergeCell ref="FZ10:GA10"/>
    <mergeCell ref="GC10:GD10"/>
    <mergeCell ref="GF10:GG10"/>
    <mergeCell ref="GI10:GJ10"/>
    <mergeCell ref="GL10:GM10"/>
    <mergeCell ref="GF5:GF6"/>
    <mergeCell ref="GG5:GG6"/>
    <mergeCell ref="GI5:GI6"/>
    <mergeCell ref="GJ5:GJ6"/>
    <mergeCell ref="GL5:GL6"/>
    <mergeCell ref="GM5:GM6"/>
    <mergeCell ref="GL3:GM4"/>
    <mergeCell ref="FY4:FY5"/>
    <mergeCell ref="FZ4:GA4"/>
    <mergeCell ref="GC4:GD4"/>
    <mergeCell ref="GF4:GG4"/>
    <mergeCell ref="GI4:GJ4"/>
    <mergeCell ref="FZ5:FZ6"/>
    <mergeCell ref="GA5:GA6"/>
    <mergeCell ref="GC5:GC6"/>
    <mergeCell ref="GD5:GD6"/>
    <mergeCell ref="FK55:FL55"/>
    <mergeCell ref="FN55:FO55"/>
    <mergeCell ref="FQ55:FR55"/>
    <mergeCell ref="FT55:FU55"/>
    <mergeCell ref="FW55:FX55"/>
    <mergeCell ref="FK58:FL58"/>
    <mergeCell ref="FN58:FO58"/>
    <mergeCell ref="FQ58:FR58"/>
    <mergeCell ref="FT58:FU58"/>
    <mergeCell ref="FW58:FX58"/>
    <mergeCell ref="FK52:FL52"/>
    <mergeCell ref="FN52:FO52"/>
    <mergeCell ref="FQ52:FR52"/>
    <mergeCell ref="FT52:FU52"/>
    <mergeCell ref="FW52:FX52"/>
    <mergeCell ref="FW53:FX53"/>
    <mergeCell ref="FK43:FL43"/>
    <mergeCell ref="FN43:FO43"/>
    <mergeCell ref="FQ43:FR43"/>
    <mergeCell ref="FT43:FU43"/>
    <mergeCell ref="FW43:FX43"/>
    <mergeCell ref="FK49:FL49"/>
    <mergeCell ref="FN49:FO49"/>
    <mergeCell ref="FQ49:FR49"/>
    <mergeCell ref="FT49:FU49"/>
    <mergeCell ref="FW49:FX49"/>
    <mergeCell ref="FW38:FX38"/>
    <mergeCell ref="FK40:FL40"/>
    <mergeCell ref="FN40:FO40"/>
    <mergeCell ref="FQ40:FR40"/>
    <mergeCell ref="FT40:FU40"/>
    <mergeCell ref="FW40:FX40"/>
    <mergeCell ref="FK34:FL34"/>
    <mergeCell ref="FN34:FO34"/>
    <mergeCell ref="FQ34:FR34"/>
    <mergeCell ref="FT34:FU34"/>
    <mergeCell ref="FW34:FX34"/>
    <mergeCell ref="FK37:FL37"/>
    <mergeCell ref="FN37:FO37"/>
    <mergeCell ref="FQ37:FR37"/>
    <mergeCell ref="FT37:FU37"/>
    <mergeCell ref="FW37:FX37"/>
    <mergeCell ref="FK28:FL28"/>
    <mergeCell ref="FN28:FO28"/>
    <mergeCell ref="FQ28:FR28"/>
    <mergeCell ref="FT28:FU28"/>
    <mergeCell ref="FW28:FX28"/>
    <mergeCell ref="FK31:FL31"/>
    <mergeCell ref="FN31:FO31"/>
    <mergeCell ref="FQ31:FR31"/>
    <mergeCell ref="FT31:FU31"/>
    <mergeCell ref="FW31:FX31"/>
    <mergeCell ref="FK25:FL25"/>
    <mergeCell ref="FN25:FO25"/>
    <mergeCell ref="FQ25:FR25"/>
    <mergeCell ref="FT25:FU25"/>
    <mergeCell ref="FW25:FX25"/>
    <mergeCell ref="FW26:FX26"/>
    <mergeCell ref="FK19:FL19"/>
    <mergeCell ref="FN19:FO19"/>
    <mergeCell ref="FQ19:FR19"/>
    <mergeCell ref="FT19:FU19"/>
    <mergeCell ref="FW19:FX19"/>
    <mergeCell ref="FK22:FL22"/>
    <mergeCell ref="FN22:FO22"/>
    <mergeCell ref="FQ22:FR22"/>
    <mergeCell ref="FT22:FU22"/>
    <mergeCell ref="FW22:FX22"/>
    <mergeCell ref="FW14:FX14"/>
    <mergeCell ref="FK16:FL16"/>
    <mergeCell ref="FN16:FO16"/>
    <mergeCell ref="FQ16:FR16"/>
    <mergeCell ref="FT16:FU16"/>
    <mergeCell ref="FW16:FX16"/>
    <mergeCell ref="FK10:FL10"/>
    <mergeCell ref="FN10:FO10"/>
    <mergeCell ref="FQ10:FR10"/>
    <mergeCell ref="FT10:FU10"/>
    <mergeCell ref="FW10:FX10"/>
    <mergeCell ref="FK13:FL13"/>
    <mergeCell ref="FN13:FO13"/>
    <mergeCell ref="FQ13:FR13"/>
    <mergeCell ref="FT13:FU13"/>
    <mergeCell ref="FW13:FX13"/>
    <mergeCell ref="FW5:FW6"/>
    <mergeCell ref="FX5:FX6"/>
    <mergeCell ref="FK7:FL7"/>
    <mergeCell ref="FN7:FO7"/>
    <mergeCell ref="FQ7:FR7"/>
    <mergeCell ref="FT7:FU7"/>
    <mergeCell ref="FW7:FX7"/>
    <mergeCell ref="FN5:FN6"/>
    <mergeCell ref="FO5:FO6"/>
    <mergeCell ref="FQ5:FQ6"/>
    <mergeCell ref="FR5:FR6"/>
    <mergeCell ref="FT5:FT6"/>
    <mergeCell ref="FU5:FU6"/>
    <mergeCell ref="FE58:FF58"/>
    <mergeCell ref="FH58:FI58"/>
    <mergeCell ref="FW3:FX4"/>
    <mergeCell ref="FJ4:FJ5"/>
    <mergeCell ref="FK4:FL4"/>
    <mergeCell ref="FN4:FO4"/>
    <mergeCell ref="FQ4:FR4"/>
    <mergeCell ref="FT4:FU4"/>
    <mergeCell ref="FK5:FK6"/>
    <mergeCell ref="FL5:FL6"/>
    <mergeCell ref="FE52:FF52"/>
    <mergeCell ref="FH52:FI52"/>
    <mergeCell ref="FH53:FI53"/>
    <mergeCell ref="ES55:ET55"/>
    <mergeCell ref="EV55:EW55"/>
    <mergeCell ref="EY55:EZ55"/>
    <mergeCell ref="FB55:FC55"/>
    <mergeCell ref="FE55:FF55"/>
    <mergeCell ref="FH55:FI55"/>
    <mergeCell ref="FE43:FF43"/>
    <mergeCell ref="FH43:FI43"/>
    <mergeCell ref="ES49:ET49"/>
    <mergeCell ref="EV49:EW49"/>
    <mergeCell ref="EY49:EZ49"/>
    <mergeCell ref="FB49:FC49"/>
    <mergeCell ref="FE49:FF49"/>
    <mergeCell ref="FH49:FI49"/>
    <mergeCell ref="FE37:FF37"/>
    <mergeCell ref="FH37:FI37"/>
    <mergeCell ref="FH38:FI38"/>
    <mergeCell ref="ES40:ET40"/>
    <mergeCell ref="EV40:EW40"/>
    <mergeCell ref="FE40:FF40"/>
    <mergeCell ref="FH40:FI40"/>
    <mergeCell ref="FE31:FF31"/>
    <mergeCell ref="FH31:FI31"/>
    <mergeCell ref="ES34:ET34"/>
    <mergeCell ref="EV34:EW34"/>
    <mergeCell ref="EY34:EZ34"/>
    <mergeCell ref="FB34:FC34"/>
    <mergeCell ref="FE34:FF34"/>
    <mergeCell ref="FH34:FI34"/>
    <mergeCell ref="FE25:FF25"/>
    <mergeCell ref="FH25:FI25"/>
    <mergeCell ref="FH26:FI26"/>
    <mergeCell ref="ES28:ET28"/>
    <mergeCell ref="EV28:EW28"/>
    <mergeCell ref="EY28:EZ28"/>
    <mergeCell ref="FB28:FC28"/>
    <mergeCell ref="FE28:FF28"/>
    <mergeCell ref="FH28:FI28"/>
    <mergeCell ref="EY31:EZ31"/>
    <mergeCell ref="FB31:FC31"/>
    <mergeCell ref="ES25:ET25"/>
    <mergeCell ref="EV25:EW25"/>
    <mergeCell ref="EY25:EZ25"/>
    <mergeCell ref="FB25:FC25"/>
    <mergeCell ref="ES31:ET31"/>
    <mergeCell ref="EV31:EW31"/>
    <mergeCell ref="FE19:FF19"/>
    <mergeCell ref="FH19:FI19"/>
    <mergeCell ref="ES22:ET22"/>
    <mergeCell ref="EV22:EW22"/>
    <mergeCell ref="EY22:EZ22"/>
    <mergeCell ref="FB22:FC22"/>
    <mergeCell ref="FE22:FF22"/>
    <mergeCell ref="FH22:FI22"/>
    <mergeCell ref="FH14:FI14"/>
    <mergeCell ref="ES16:ET16"/>
    <mergeCell ref="EV16:EW16"/>
    <mergeCell ref="EY16:EZ16"/>
    <mergeCell ref="FB16:FC16"/>
    <mergeCell ref="FE16:FF16"/>
    <mergeCell ref="FH16:FI16"/>
    <mergeCell ref="FE10:FF10"/>
    <mergeCell ref="FH10:FI10"/>
    <mergeCell ref="ES13:ET13"/>
    <mergeCell ref="EV13:EW13"/>
    <mergeCell ref="EY13:EZ13"/>
    <mergeCell ref="FB13:FC13"/>
    <mergeCell ref="FE13:FF13"/>
    <mergeCell ref="FH13:FI13"/>
    <mergeCell ref="ES19:ET19"/>
    <mergeCell ref="EV19:EW19"/>
    <mergeCell ref="EY19:EZ19"/>
    <mergeCell ref="FB19:FC19"/>
    <mergeCell ref="ES10:ET10"/>
    <mergeCell ref="EV10:EW10"/>
    <mergeCell ref="EY10:EZ10"/>
    <mergeCell ref="FB10:FC10"/>
    <mergeCell ref="ES7:ET7"/>
    <mergeCell ref="EV7:EW7"/>
    <mergeCell ref="EY7:EZ7"/>
    <mergeCell ref="FB7:FC7"/>
    <mergeCell ref="FE7:FF7"/>
    <mergeCell ref="FH7:FI7"/>
    <mergeCell ref="EV5:EV6"/>
    <mergeCell ref="EY5:EY6"/>
    <mergeCell ref="FB5:FB6"/>
    <mergeCell ref="FE5:FE6"/>
    <mergeCell ref="FH5:FH6"/>
    <mergeCell ref="FI5:FI6"/>
    <mergeCell ref="FH3:FI4"/>
    <mergeCell ref="ES4:ET4"/>
    <mergeCell ref="EV4:EW4"/>
    <mergeCell ref="EY4:EZ4"/>
    <mergeCell ref="FB4:FC4"/>
    <mergeCell ref="FE4:FF4"/>
    <mergeCell ref="FF5:FF6"/>
    <mergeCell ref="ES5:ES6"/>
    <mergeCell ref="ET5:ET6"/>
    <mergeCell ref="EW5:EW6"/>
    <mergeCell ref="EZ5:EZ6"/>
    <mergeCell ref="FC5:FC6"/>
    <mergeCell ref="ED58:EE58"/>
    <mergeCell ref="EG58:EH58"/>
    <mergeCell ref="EJ58:EK58"/>
    <mergeCell ref="EM58:EN58"/>
    <mergeCell ref="EP58:EQ58"/>
    <mergeCell ref="EJ49:EK49"/>
    <mergeCell ref="EM49:EN49"/>
    <mergeCell ref="EP49:EQ49"/>
    <mergeCell ref="ED52:EE52"/>
    <mergeCell ref="EG52:EH52"/>
    <mergeCell ref="EJ52:EK52"/>
    <mergeCell ref="EM52:EN52"/>
    <mergeCell ref="EP52:EQ52"/>
    <mergeCell ref="EJ40:EK40"/>
    <mergeCell ref="EM40:EN40"/>
    <mergeCell ref="EP40:EQ40"/>
    <mergeCell ref="ED43:EE43"/>
    <mergeCell ref="EG43:EH43"/>
    <mergeCell ref="EJ43:EK43"/>
    <mergeCell ref="EM43:EN43"/>
    <mergeCell ref="EP43:EQ43"/>
    <mergeCell ref="EJ55:EK55"/>
    <mergeCell ref="EM55:EN55"/>
    <mergeCell ref="EP34:EQ34"/>
    <mergeCell ref="ED37:EE37"/>
    <mergeCell ref="EG37:EH37"/>
    <mergeCell ref="EJ37:EK37"/>
    <mergeCell ref="EM37:EN37"/>
    <mergeCell ref="EP37:EQ37"/>
    <mergeCell ref="EJ28:EK28"/>
    <mergeCell ref="EM28:EN28"/>
    <mergeCell ref="EP28:EQ28"/>
    <mergeCell ref="ED31:EE31"/>
    <mergeCell ref="EG31:EH31"/>
    <mergeCell ref="EJ31:EK31"/>
    <mergeCell ref="EM31:EN31"/>
    <mergeCell ref="EP31:EQ31"/>
    <mergeCell ref="EJ22:EK22"/>
    <mergeCell ref="EM22:EN22"/>
    <mergeCell ref="EP22:EQ22"/>
    <mergeCell ref="ED25:EE25"/>
    <mergeCell ref="EG25:EH25"/>
    <mergeCell ref="EJ25:EK25"/>
    <mergeCell ref="EM25:EN25"/>
    <mergeCell ref="EP25:EQ25"/>
    <mergeCell ref="EP26:EQ26"/>
    <mergeCell ref="EJ34:EK34"/>
    <mergeCell ref="EM34:EN34"/>
    <mergeCell ref="EP16:EQ16"/>
    <mergeCell ref="ED19:EE19"/>
    <mergeCell ref="EG19:EH19"/>
    <mergeCell ref="EJ19:EK19"/>
    <mergeCell ref="EM19:EN19"/>
    <mergeCell ref="EP19:EQ19"/>
    <mergeCell ref="EM10:EN10"/>
    <mergeCell ref="EP10:EQ10"/>
    <mergeCell ref="ED13:EE13"/>
    <mergeCell ref="EG13:EH13"/>
    <mergeCell ref="EJ13:EK13"/>
    <mergeCell ref="EM13:EN13"/>
    <mergeCell ref="EP13:EQ13"/>
    <mergeCell ref="EP5:EP6"/>
    <mergeCell ref="ED7:EE7"/>
    <mergeCell ref="EG7:EH7"/>
    <mergeCell ref="EJ7:EK7"/>
    <mergeCell ref="EM7:EN7"/>
    <mergeCell ref="EP7:EQ7"/>
    <mergeCell ref="EP14:EQ14"/>
    <mergeCell ref="EQ5:EQ6"/>
    <mergeCell ref="ED10:EE10"/>
    <mergeCell ref="EG10:EH10"/>
    <mergeCell ref="EJ10:EK10"/>
    <mergeCell ref="EN5:EN6"/>
    <mergeCell ref="EJ16:EK16"/>
    <mergeCell ref="EM16:EN16"/>
    <mergeCell ref="DL58:DM58"/>
    <mergeCell ref="DO58:DP58"/>
    <mergeCell ref="DR58:DS58"/>
    <mergeCell ref="DU58:DV58"/>
    <mergeCell ref="DX58:DY58"/>
    <mergeCell ref="EA58:EB58"/>
    <mergeCell ref="DR40:DS40"/>
    <mergeCell ref="DU40:DV40"/>
    <mergeCell ref="DX40:DY40"/>
    <mergeCell ref="EA40:EB40"/>
    <mergeCell ref="DL43:DM43"/>
    <mergeCell ref="DO43:DP43"/>
    <mergeCell ref="DR43:DS43"/>
    <mergeCell ref="DU43:DV43"/>
    <mergeCell ref="DX43:DY43"/>
    <mergeCell ref="EA43:EB43"/>
    <mergeCell ref="DR28:DS28"/>
    <mergeCell ref="DU28:DV28"/>
    <mergeCell ref="DX28:DY28"/>
    <mergeCell ref="EA28:EB28"/>
    <mergeCell ref="DL31:DM31"/>
    <mergeCell ref="DO31:DP31"/>
    <mergeCell ref="DR31:DS31"/>
    <mergeCell ref="DU31:DV31"/>
    <mergeCell ref="DX31:DY31"/>
    <mergeCell ref="EA31:EB31"/>
    <mergeCell ref="DR55:DS55"/>
    <mergeCell ref="DU55:DV55"/>
    <mergeCell ref="DX55:DY55"/>
    <mergeCell ref="EA55:EB55"/>
    <mergeCell ref="EA5:EA6"/>
    <mergeCell ref="DY5:DY6"/>
    <mergeCell ref="EB5:EB6"/>
    <mergeCell ref="EE5:EE6"/>
    <mergeCell ref="EH5:EH6"/>
    <mergeCell ref="EK5:EK6"/>
    <mergeCell ref="EA3:EB4"/>
    <mergeCell ref="EC4:EC5"/>
    <mergeCell ref="DF34:DG34"/>
    <mergeCell ref="DI34:DJ34"/>
    <mergeCell ref="DC31:DD31"/>
    <mergeCell ref="DF31:DG31"/>
    <mergeCell ref="DI31:DJ31"/>
    <mergeCell ref="DC25:DD25"/>
    <mergeCell ref="EA7:EB7"/>
    <mergeCell ref="DL10:DM10"/>
    <mergeCell ref="DO10:DP10"/>
    <mergeCell ref="DR10:DS10"/>
    <mergeCell ref="DU10:DV10"/>
    <mergeCell ref="DX10:DY10"/>
    <mergeCell ref="EA13:EB13"/>
    <mergeCell ref="EA10:EB10"/>
    <mergeCell ref="EJ4:EK4"/>
    <mergeCell ref="DC28:DD28"/>
    <mergeCell ref="DF28:DG28"/>
    <mergeCell ref="DI28:DJ28"/>
    <mergeCell ref="DF25:DG25"/>
    <mergeCell ref="DI25:DJ25"/>
    <mergeCell ref="DR4:DS4"/>
    <mergeCell ref="DU4:DV4"/>
    <mergeCell ref="DX4:DY4"/>
    <mergeCell ref="DL5:DL6"/>
    <mergeCell ref="EM4:EN4"/>
    <mergeCell ref="ED5:ED6"/>
    <mergeCell ref="EG5:EG6"/>
    <mergeCell ref="EJ5:EJ6"/>
    <mergeCell ref="EM5:EM6"/>
    <mergeCell ref="DC40:DD40"/>
    <mergeCell ref="DF40:DG40"/>
    <mergeCell ref="DI40:DJ40"/>
    <mergeCell ref="CW13:CX13"/>
    <mergeCell ref="CW10:CX10"/>
    <mergeCell ref="DC43:DD43"/>
    <mergeCell ref="DF43:DG43"/>
    <mergeCell ref="DI43:DJ43"/>
    <mergeCell ref="DC34:DD34"/>
    <mergeCell ref="DR16:DS16"/>
    <mergeCell ref="DU16:DV16"/>
    <mergeCell ref="DX16:DY16"/>
    <mergeCell ref="EA16:EB16"/>
    <mergeCell ref="DL19:DM19"/>
    <mergeCell ref="DO19:DP19"/>
    <mergeCell ref="DR19:DS19"/>
    <mergeCell ref="DU19:DV19"/>
    <mergeCell ref="DX19:DY19"/>
    <mergeCell ref="EA19:EB19"/>
    <mergeCell ref="DC37:DD37"/>
    <mergeCell ref="DF37:DG37"/>
    <mergeCell ref="DI37:DJ37"/>
    <mergeCell ref="DO22:DP22"/>
    <mergeCell ref="DR22:DS22"/>
    <mergeCell ref="DU22:DV22"/>
    <mergeCell ref="DL16:DM16"/>
    <mergeCell ref="DO16:DP16"/>
    <mergeCell ref="CZ55:DA55"/>
    <mergeCell ref="DC55:DD55"/>
    <mergeCell ref="DF55:DG55"/>
    <mergeCell ref="DI55:DJ55"/>
    <mergeCell ref="CW58:CX58"/>
    <mergeCell ref="CZ58:DA58"/>
    <mergeCell ref="DC58:DD58"/>
    <mergeCell ref="DF58:DG58"/>
    <mergeCell ref="DI58:DJ58"/>
    <mergeCell ref="CZ49:DA49"/>
    <mergeCell ref="DC49:DD49"/>
    <mergeCell ref="DF49:DG49"/>
    <mergeCell ref="DI49:DJ49"/>
    <mergeCell ref="CW52:CX52"/>
    <mergeCell ref="CZ52:DA52"/>
    <mergeCell ref="DC52:DD52"/>
    <mergeCell ref="DF52:DG52"/>
    <mergeCell ref="DI52:DJ52"/>
    <mergeCell ref="DO5:DO6"/>
    <mergeCell ref="DR5:DR6"/>
    <mergeCell ref="DU5:DU6"/>
    <mergeCell ref="DX5:DX6"/>
    <mergeCell ref="DO7:DP7"/>
    <mergeCell ref="DR7:DS7"/>
    <mergeCell ref="DU7:DV7"/>
    <mergeCell ref="DX7:DY7"/>
    <mergeCell ref="DD5:DD6"/>
    <mergeCell ref="CZ22:DA22"/>
    <mergeCell ref="DC22:DD22"/>
    <mergeCell ref="DF22:DG22"/>
    <mergeCell ref="DI22:DJ22"/>
    <mergeCell ref="CZ13:DA13"/>
    <mergeCell ref="DC13:DD13"/>
    <mergeCell ref="DF13:DG13"/>
    <mergeCell ref="DI13:DJ13"/>
    <mergeCell ref="DI14:DJ14"/>
    <mergeCell ref="DC16:DD16"/>
    <mergeCell ref="DF16:DG16"/>
    <mergeCell ref="DI16:DJ16"/>
    <mergeCell ref="DC19:DD19"/>
    <mergeCell ref="DF19:DG19"/>
    <mergeCell ref="DI19:DJ19"/>
    <mergeCell ref="CZ10:DA10"/>
    <mergeCell ref="DC10:DD10"/>
    <mergeCell ref="DF10:DG10"/>
    <mergeCell ref="DI10:DJ10"/>
    <mergeCell ref="CH43:CI43"/>
    <mergeCell ref="CK43:CL43"/>
    <mergeCell ref="CN43:CO43"/>
    <mergeCell ref="CQ43:CR43"/>
    <mergeCell ref="CT43:CU43"/>
    <mergeCell ref="CT28:CU28"/>
    <mergeCell ref="CH31:CI31"/>
    <mergeCell ref="CK31:CL31"/>
    <mergeCell ref="CN31:CO31"/>
    <mergeCell ref="CQ31:CR31"/>
    <mergeCell ref="CT31:CU31"/>
    <mergeCell ref="CK22:CL22"/>
    <mergeCell ref="CH16:CI16"/>
    <mergeCell ref="CK16:CL16"/>
    <mergeCell ref="CW28:CX28"/>
    <mergeCell ref="CZ28:DA28"/>
    <mergeCell ref="CZ40:DA40"/>
    <mergeCell ref="CW31:CX31"/>
    <mergeCell ref="CZ31:DA31"/>
    <mergeCell ref="CW25:CX25"/>
    <mergeCell ref="CZ25:DA25"/>
    <mergeCell ref="CW43:CX43"/>
    <mergeCell ref="CZ43:DA43"/>
    <mergeCell ref="CZ34:DA34"/>
    <mergeCell ref="CW37:CX37"/>
    <mergeCell ref="CZ37:DA37"/>
    <mergeCell ref="CW16:CX16"/>
    <mergeCell ref="CZ16:DA16"/>
    <mergeCell ref="CW19:CX19"/>
    <mergeCell ref="CZ19:DA19"/>
    <mergeCell ref="CW22:CX22"/>
    <mergeCell ref="AX58:AY58"/>
    <mergeCell ref="AX52:AY52"/>
    <mergeCell ref="AX49:AY49"/>
    <mergeCell ref="CN28:CO28"/>
    <mergeCell ref="CQ28:CR28"/>
    <mergeCell ref="CN25:CO25"/>
    <mergeCell ref="CQ25:CR25"/>
    <mergeCell ref="CT25:CU25"/>
    <mergeCell ref="CN22:CO22"/>
    <mergeCell ref="CQ22:CR22"/>
    <mergeCell ref="CT22:CU22"/>
    <mergeCell ref="CT14:CU14"/>
    <mergeCell ref="CN16:CO16"/>
    <mergeCell ref="CQ16:CR16"/>
    <mergeCell ref="CN13:CO13"/>
    <mergeCell ref="CQ13:CR13"/>
    <mergeCell ref="CT16:CU16"/>
    <mergeCell ref="CH19:CI19"/>
    <mergeCell ref="CK19:CL19"/>
    <mergeCell ref="CN19:CO19"/>
    <mergeCell ref="CQ19:CR19"/>
    <mergeCell ref="CT19:CU19"/>
    <mergeCell ref="CT13:CU13"/>
    <mergeCell ref="CB19:CC19"/>
    <mergeCell ref="CE19:CF19"/>
    <mergeCell ref="CE14:CF14"/>
    <mergeCell ref="CT55:CU55"/>
    <mergeCell ref="CH58:CI58"/>
    <mergeCell ref="CK58:CL58"/>
    <mergeCell ref="CN58:CO58"/>
    <mergeCell ref="CQ58:CR58"/>
    <mergeCell ref="CT58:CU58"/>
    <mergeCell ref="CT3:CU4"/>
    <mergeCell ref="CG4:CG5"/>
    <mergeCell ref="CH4:CI4"/>
    <mergeCell ref="CK4:CL4"/>
    <mergeCell ref="CN4:CO4"/>
    <mergeCell ref="CQ4:CR4"/>
    <mergeCell ref="CH5:CH6"/>
    <mergeCell ref="AX19:AY19"/>
    <mergeCell ref="AX13:AY13"/>
    <mergeCell ref="AX10:AY10"/>
    <mergeCell ref="AX31:AY31"/>
    <mergeCell ref="AX25:AY25"/>
    <mergeCell ref="AX22:AY22"/>
    <mergeCell ref="AX43:AY43"/>
    <mergeCell ref="AX37:AY37"/>
    <mergeCell ref="AX34:AY34"/>
    <mergeCell ref="CN5:CN6"/>
    <mergeCell ref="CQ5:CQ6"/>
    <mergeCell ref="CT5:CT6"/>
    <mergeCell ref="CH7:CI7"/>
    <mergeCell ref="CK7:CL7"/>
    <mergeCell ref="CN7:CO7"/>
    <mergeCell ref="CQ7:CR7"/>
    <mergeCell ref="CT7:CU7"/>
    <mergeCell ref="BV5:BV6"/>
    <mergeCell ref="BY5:BY6"/>
    <mergeCell ref="CB5:CB6"/>
    <mergeCell ref="CN10:CO10"/>
    <mergeCell ref="CQ10:CR10"/>
    <mergeCell ref="CT10:CU10"/>
    <mergeCell ref="CT26:CU26"/>
    <mergeCell ref="CH22:CI22"/>
    <mergeCell ref="ES58:ET58"/>
    <mergeCell ref="EV58:EW58"/>
    <mergeCell ref="EY58:EZ58"/>
    <mergeCell ref="FB58:FC58"/>
    <mergeCell ref="EP53:EQ53"/>
    <mergeCell ref="ES52:ET52"/>
    <mergeCell ref="EV52:EW52"/>
    <mergeCell ref="EY52:EZ52"/>
    <mergeCell ref="FB52:FC52"/>
    <mergeCell ref="ES43:ET43"/>
    <mergeCell ref="EV43:EW43"/>
    <mergeCell ref="EY43:EZ43"/>
    <mergeCell ref="FB43:FC43"/>
    <mergeCell ref="EP38:EQ38"/>
    <mergeCell ref="ES37:ET37"/>
    <mergeCell ref="EV37:EW37"/>
    <mergeCell ref="EY37:EZ37"/>
    <mergeCell ref="FB37:FC37"/>
    <mergeCell ref="EP55:EQ55"/>
    <mergeCell ref="EY40:EZ40"/>
    <mergeCell ref="FB40:FC40"/>
    <mergeCell ref="EP3:EQ4"/>
    <mergeCell ref="EA53:EB53"/>
    <mergeCell ref="ED55:EE55"/>
    <mergeCell ref="EG55:EH55"/>
    <mergeCell ref="DX52:DY52"/>
    <mergeCell ref="EA52:EB52"/>
    <mergeCell ref="DX49:DY49"/>
    <mergeCell ref="EA49:EB49"/>
    <mergeCell ref="ED49:EE49"/>
    <mergeCell ref="EG49:EH49"/>
    <mergeCell ref="EA38:EB38"/>
    <mergeCell ref="ED40:EE40"/>
    <mergeCell ref="EG40:EH40"/>
    <mergeCell ref="DX37:DY37"/>
    <mergeCell ref="EA37:EB37"/>
    <mergeCell ref="DX34:DY34"/>
    <mergeCell ref="EA34:EB34"/>
    <mergeCell ref="ED34:EE34"/>
    <mergeCell ref="EG34:EH34"/>
    <mergeCell ref="EA26:EB26"/>
    <mergeCell ref="ED28:EE28"/>
    <mergeCell ref="EG28:EH28"/>
    <mergeCell ref="DX25:DY25"/>
    <mergeCell ref="EA25:EB25"/>
    <mergeCell ref="DX22:DY22"/>
    <mergeCell ref="EA22:EB22"/>
    <mergeCell ref="ED22:EE22"/>
    <mergeCell ref="EG22:EH22"/>
    <mergeCell ref="EA14:EB14"/>
    <mergeCell ref="ED16:EE16"/>
    <mergeCell ref="EG16:EH16"/>
    <mergeCell ref="DX13:DY13"/>
    <mergeCell ref="ED4:EE4"/>
    <mergeCell ref="EG4:EH4"/>
    <mergeCell ref="DI53:DJ53"/>
    <mergeCell ref="DL55:DM55"/>
    <mergeCell ref="DO55:DP55"/>
    <mergeCell ref="DL52:DM52"/>
    <mergeCell ref="DO52:DP52"/>
    <mergeCell ref="DR52:DS52"/>
    <mergeCell ref="DU52:DV52"/>
    <mergeCell ref="DL49:DM49"/>
    <mergeCell ref="DO49:DP49"/>
    <mergeCell ref="DR49:DS49"/>
    <mergeCell ref="DU49:DV49"/>
    <mergeCell ref="DI38:DJ38"/>
    <mergeCell ref="DL40:DM40"/>
    <mergeCell ref="DO40:DP40"/>
    <mergeCell ref="DL37:DM37"/>
    <mergeCell ref="DO37:DP37"/>
    <mergeCell ref="DR37:DS37"/>
    <mergeCell ref="DU37:DV37"/>
    <mergeCell ref="DL34:DM34"/>
    <mergeCell ref="DO34:DP34"/>
    <mergeCell ref="DR34:DS34"/>
    <mergeCell ref="DU34:DV34"/>
    <mergeCell ref="DI26:DJ26"/>
    <mergeCell ref="DL28:DM28"/>
    <mergeCell ref="DO28:DP28"/>
    <mergeCell ref="DL25:DM25"/>
    <mergeCell ref="DO25:DP25"/>
    <mergeCell ref="DR25:DS25"/>
    <mergeCell ref="DU25:DV25"/>
    <mergeCell ref="DL22:DM22"/>
    <mergeCell ref="CT53:CU53"/>
    <mergeCell ref="CN55:CO55"/>
    <mergeCell ref="CQ55:CR55"/>
    <mergeCell ref="CN52:CO52"/>
    <mergeCell ref="CQ52:CR52"/>
    <mergeCell ref="CT52:CU52"/>
    <mergeCell ref="CN49:CO49"/>
    <mergeCell ref="CQ49:CR49"/>
    <mergeCell ref="CT49:CU49"/>
    <mergeCell ref="CW49:CX49"/>
    <mergeCell ref="CT38:CU38"/>
    <mergeCell ref="CN40:CO40"/>
    <mergeCell ref="CQ40:CR40"/>
    <mergeCell ref="CN37:CO37"/>
    <mergeCell ref="CQ37:CR37"/>
    <mergeCell ref="CT37:CU37"/>
    <mergeCell ref="CN34:CO34"/>
    <mergeCell ref="CQ34:CR34"/>
    <mergeCell ref="CT34:CU34"/>
    <mergeCell ref="CW34:CX34"/>
    <mergeCell ref="CT40:CU40"/>
    <mergeCell ref="CW55:CX55"/>
    <mergeCell ref="CW40:CX40"/>
    <mergeCell ref="CH13:CI13"/>
    <mergeCell ref="CK13:CL13"/>
    <mergeCell ref="CH10:CI10"/>
    <mergeCell ref="DV5:DV6"/>
    <mergeCell ref="DL7:DM7"/>
    <mergeCell ref="DG5:DG6"/>
    <mergeCell ref="DJ5:DJ6"/>
    <mergeCell ref="DM5:DM6"/>
    <mergeCell ref="DP5:DP6"/>
    <mergeCell ref="DS5:DS6"/>
    <mergeCell ref="DI3:DJ4"/>
    <mergeCell ref="DF4:DG4"/>
    <mergeCell ref="DL4:DM4"/>
    <mergeCell ref="DO4:DP4"/>
    <mergeCell ref="CK10:CL10"/>
    <mergeCell ref="CL5:CL6"/>
    <mergeCell ref="CK5:CK6"/>
    <mergeCell ref="CI5:CI6"/>
    <mergeCell ref="CW5:CW6"/>
    <mergeCell ref="CZ5:CZ6"/>
    <mergeCell ref="DC5:DC6"/>
    <mergeCell ref="DF5:DF6"/>
    <mergeCell ref="DI5:DI6"/>
    <mergeCell ref="CW7:CX7"/>
    <mergeCell ref="CZ7:DA7"/>
    <mergeCell ref="DC7:DD7"/>
    <mergeCell ref="DF7:DG7"/>
    <mergeCell ref="DI7:DJ7"/>
    <mergeCell ref="DL13:DM13"/>
    <mergeCell ref="DO13:DP13"/>
    <mergeCell ref="DR13:DS13"/>
    <mergeCell ref="DU13:DV13"/>
    <mergeCell ref="BP19:BQ19"/>
    <mergeCell ref="BS19:BT19"/>
    <mergeCell ref="BV19:BW19"/>
    <mergeCell ref="BY19:BZ19"/>
    <mergeCell ref="BP16:BQ16"/>
    <mergeCell ref="BS16:BT16"/>
    <mergeCell ref="BV16:BW16"/>
    <mergeCell ref="CV4:CV5"/>
    <mergeCell ref="CO5:CO6"/>
    <mergeCell ref="CR5:CR6"/>
    <mergeCell ref="CU5:CU6"/>
    <mergeCell ref="CX5:CX6"/>
    <mergeCell ref="DA5:DA6"/>
    <mergeCell ref="CW4:CX4"/>
    <mergeCell ref="CZ4:DA4"/>
    <mergeCell ref="DC4:DD4"/>
    <mergeCell ref="CH55:CI55"/>
    <mergeCell ref="CK55:CL55"/>
    <mergeCell ref="CH52:CI52"/>
    <mergeCell ref="CK52:CL52"/>
    <mergeCell ref="CH49:CI49"/>
    <mergeCell ref="CK49:CL49"/>
    <mergeCell ref="CH40:CI40"/>
    <mergeCell ref="CK40:CL40"/>
    <mergeCell ref="CH37:CI37"/>
    <mergeCell ref="CK37:CL37"/>
    <mergeCell ref="CH34:CI34"/>
    <mergeCell ref="CK34:CL34"/>
    <mergeCell ref="CH28:CI28"/>
    <mergeCell ref="CK28:CL28"/>
    <mergeCell ref="CH25:CI25"/>
    <mergeCell ref="CK25:CL25"/>
    <mergeCell ref="CB58:CC58"/>
    <mergeCell ref="CE58:CF58"/>
    <mergeCell ref="CE53:CF53"/>
    <mergeCell ref="BP55:BQ55"/>
    <mergeCell ref="BS55:BT55"/>
    <mergeCell ref="BV55:BW55"/>
    <mergeCell ref="BY55:BZ55"/>
    <mergeCell ref="CB55:CC55"/>
    <mergeCell ref="CE55:CF55"/>
    <mergeCell ref="BP52:BQ52"/>
    <mergeCell ref="BS52:BT52"/>
    <mergeCell ref="BV52:BW52"/>
    <mergeCell ref="BY52:BZ52"/>
    <mergeCell ref="CB52:CC52"/>
    <mergeCell ref="CE52:CF52"/>
    <mergeCell ref="BP49:BQ49"/>
    <mergeCell ref="BS49:BT49"/>
    <mergeCell ref="BV49:BW49"/>
    <mergeCell ref="BY49:BZ49"/>
    <mergeCell ref="CB49:CC49"/>
    <mergeCell ref="CE49:CF49"/>
    <mergeCell ref="BP58:BQ58"/>
    <mergeCell ref="BS58:BT58"/>
    <mergeCell ref="BV58:BW58"/>
    <mergeCell ref="BY58:BZ58"/>
    <mergeCell ref="CB43:CC43"/>
    <mergeCell ref="CE43:CF43"/>
    <mergeCell ref="CE38:CF38"/>
    <mergeCell ref="BP40:BQ40"/>
    <mergeCell ref="BS40:BT40"/>
    <mergeCell ref="BV40:BW40"/>
    <mergeCell ref="BY40:BZ40"/>
    <mergeCell ref="CB40:CC40"/>
    <mergeCell ref="CE40:CF40"/>
    <mergeCell ref="BP37:BQ37"/>
    <mergeCell ref="BS37:BT37"/>
    <mergeCell ref="BV37:BW37"/>
    <mergeCell ref="BY37:BZ37"/>
    <mergeCell ref="CB37:CC37"/>
    <mergeCell ref="CE37:CF37"/>
    <mergeCell ref="BP34:BQ34"/>
    <mergeCell ref="BS34:BT34"/>
    <mergeCell ref="BV34:BW34"/>
    <mergeCell ref="BY34:BZ34"/>
    <mergeCell ref="CB34:CC34"/>
    <mergeCell ref="CE34:CF34"/>
    <mergeCell ref="BP43:BQ43"/>
    <mergeCell ref="BS43:BT43"/>
    <mergeCell ref="BV43:BW43"/>
    <mergeCell ref="BY43:BZ43"/>
    <mergeCell ref="CB31:CC31"/>
    <mergeCell ref="CE31:CF31"/>
    <mergeCell ref="CE26:CF26"/>
    <mergeCell ref="BP28:BQ28"/>
    <mergeCell ref="BS28:BT28"/>
    <mergeCell ref="BV28:BW28"/>
    <mergeCell ref="BY28:BZ28"/>
    <mergeCell ref="CB28:CC28"/>
    <mergeCell ref="CE28:CF28"/>
    <mergeCell ref="BP25:BQ25"/>
    <mergeCell ref="BS25:BT25"/>
    <mergeCell ref="BV25:BW25"/>
    <mergeCell ref="BY25:BZ25"/>
    <mergeCell ref="CB25:CC25"/>
    <mergeCell ref="CE25:CF25"/>
    <mergeCell ref="BP22:BQ22"/>
    <mergeCell ref="BS22:BT22"/>
    <mergeCell ref="BV22:BW22"/>
    <mergeCell ref="BY22:BZ22"/>
    <mergeCell ref="CB22:CC22"/>
    <mergeCell ref="CE22:CF22"/>
    <mergeCell ref="BP31:BQ31"/>
    <mergeCell ref="BS31:BT31"/>
    <mergeCell ref="BV31:BW31"/>
    <mergeCell ref="BY31:BZ31"/>
    <mergeCell ref="BY16:BZ16"/>
    <mergeCell ref="CB16:CC16"/>
    <mergeCell ref="CE16:CF16"/>
    <mergeCell ref="BP13:BQ13"/>
    <mergeCell ref="BS13:BT13"/>
    <mergeCell ref="BV13:BW13"/>
    <mergeCell ref="BY13:BZ13"/>
    <mergeCell ref="CB13:CC13"/>
    <mergeCell ref="CE13:CF13"/>
    <mergeCell ref="BP10:BQ10"/>
    <mergeCell ref="BS10:BT10"/>
    <mergeCell ref="BV10:BW10"/>
    <mergeCell ref="BY10:BZ10"/>
    <mergeCell ref="CB10:CC10"/>
    <mergeCell ref="CE10:CF10"/>
    <mergeCell ref="CE5:CE6"/>
    <mergeCell ref="BP7:BQ7"/>
    <mergeCell ref="BS7:BT7"/>
    <mergeCell ref="BV7:BW7"/>
    <mergeCell ref="BY7:BZ7"/>
    <mergeCell ref="CB7:CC7"/>
    <mergeCell ref="CE7:CF7"/>
    <mergeCell ref="BS5:BS6"/>
    <mergeCell ref="BT5:BT6"/>
    <mergeCell ref="BP5:BP6"/>
    <mergeCell ref="BQ5:BQ6"/>
    <mergeCell ref="BW5:BW6"/>
    <mergeCell ref="BZ5:BZ6"/>
    <mergeCell ref="CC5:CC6"/>
    <mergeCell ref="CF5:CF6"/>
    <mergeCell ref="CE3:CF4"/>
    <mergeCell ref="BP4:BQ4"/>
    <mergeCell ref="BS4:BT4"/>
    <mergeCell ref="BV4:BW4"/>
    <mergeCell ref="BY4:BZ4"/>
    <mergeCell ref="CB4:CC4"/>
    <mergeCell ref="BA58:BB58"/>
    <mergeCell ref="BD58:BE58"/>
    <mergeCell ref="BG58:BH58"/>
    <mergeCell ref="BJ58:BK58"/>
    <mergeCell ref="BM58:BN58"/>
    <mergeCell ref="BM53:BN53"/>
    <mergeCell ref="BA55:BB55"/>
    <mergeCell ref="BD55:BE55"/>
    <mergeCell ref="BG55:BH55"/>
    <mergeCell ref="BJ55:BK55"/>
    <mergeCell ref="BM55:BN55"/>
    <mergeCell ref="BA52:BB52"/>
    <mergeCell ref="BD52:BE52"/>
    <mergeCell ref="BG52:BH52"/>
    <mergeCell ref="BJ52:BK52"/>
    <mergeCell ref="BM52:BN52"/>
    <mergeCell ref="BA49:BB49"/>
    <mergeCell ref="BD49:BE49"/>
    <mergeCell ref="BG49:BH49"/>
    <mergeCell ref="BJ49:BK49"/>
    <mergeCell ref="BM49:BN49"/>
    <mergeCell ref="BA43:BB43"/>
    <mergeCell ref="BD43:BE43"/>
    <mergeCell ref="BG43:BH43"/>
    <mergeCell ref="BJ43:BK43"/>
    <mergeCell ref="BM43:BN43"/>
    <mergeCell ref="BM38:BN38"/>
    <mergeCell ref="BA40:BB40"/>
    <mergeCell ref="BD40:BE40"/>
    <mergeCell ref="BG40:BH40"/>
    <mergeCell ref="BJ40:BK40"/>
    <mergeCell ref="BM40:BN40"/>
    <mergeCell ref="BA37:BB37"/>
    <mergeCell ref="BD37:BE37"/>
    <mergeCell ref="BG37:BH37"/>
    <mergeCell ref="BJ37:BK37"/>
    <mergeCell ref="BM37:BN37"/>
    <mergeCell ref="BA34:BB34"/>
    <mergeCell ref="BD34:BE34"/>
    <mergeCell ref="BG34:BH34"/>
    <mergeCell ref="BJ34:BK34"/>
    <mergeCell ref="BM34:BN34"/>
    <mergeCell ref="BA31:BB31"/>
    <mergeCell ref="BD31:BE31"/>
    <mergeCell ref="BG31:BH31"/>
    <mergeCell ref="BJ31:BK31"/>
    <mergeCell ref="BM31:BN31"/>
    <mergeCell ref="BM26:BN26"/>
    <mergeCell ref="BA28:BB28"/>
    <mergeCell ref="BD28:BE28"/>
    <mergeCell ref="BG28:BH28"/>
    <mergeCell ref="BJ28:BK28"/>
    <mergeCell ref="BM28:BN28"/>
    <mergeCell ref="BA25:BB25"/>
    <mergeCell ref="BD25:BE25"/>
    <mergeCell ref="BG25:BH25"/>
    <mergeCell ref="BJ25:BK25"/>
    <mergeCell ref="BM25:BN25"/>
    <mergeCell ref="BA22:BB22"/>
    <mergeCell ref="BD22:BE22"/>
    <mergeCell ref="BG22:BH22"/>
    <mergeCell ref="BJ22:BK22"/>
    <mergeCell ref="BM22:BN22"/>
    <mergeCell ref="BA19:BB19"/>
    <mergeCell ref="BD19:BE19"/>
    <mergeCell ref="BG19:BH19"/>
    <mergeCell ref="BJ19:BK19"/>
    <mergeCell ref="BM19:BN19"/>
    <mergeCell ref="BM14:BN14"/>
    <mergeCell ref="BA16:BB16"/>
    <mergeCell ref="BD16:BE16"/>
    <mergeCell ref="BG16:BH16"/>
    <mergeCell ref="BJ16:BK16"/>
    <mergeCell ref="BM16:BN16"/>
    <mergeCell ref="BA13:BB13"/>
    <mergeCell ref="BD13:BE13"/>
    <mergeCell ref="BG13:BH13"/>
    <mergeCell ref="BJ13:BK13"/>
    <mergeCell ref="BM13:BN13"/>
    <mergeCell ref="BA10:BB10"/>
    <mergeCell ref="BD10:BE10"/>
    <mergeCell ref="BG10:BH10"/>
    <mergeCell ref="BJ10:BK10"/>
    <mergeCell ref="BM10:BN10"/>
    <mergeCell ref="BM5:BM6"/>
    <mergeCell ref="BA7:BB7"/>
    <mergeCell ref="BD7:BE7"/>
    <mergeCell ref="BG7:BH7"/>
    <mergeCell ref="BJ7:BK7"/>
    <mergeCell ref="BM7:BN7"/>
    <mergeCell ref="BA5:BA6"/>
    <mergeCell ref="BD5:BD6"/>
    <mergeCell ref="BG5:BG6"/>
    <mergeCell ref="BJ5:BJ6"/>
    <mergeCell ref="BE5:BE6"/>
    <mergeCell ref="BH5:BH6"/>
    <mergeCell ref="BK5:BK6"/>
    <mergeCell ref="BN5:BN6"/>
    <mergeCell ref="BB5:BB6"/>
    <mergeCell ref="BM3:BN4"/>
    <mergeCell ref="BA4:BB4"/>
    <mergeCell ref="BD4:BE4"/>
    <mergeCell ref="BG4:BH4"/>
    <mergeCell ref="BJ4:BK4"/>
    <mergeCell ref="AL58:AM58"/>
    <mergeCell ref="AO58:AP58"/>
    <mergeCell ref="AR58:AS58"/>
    <mergeCell ref="AU58:AV58"/>
    <mergeCell ref="AX53:AY53"/>
    <mergeCell ref="AL55:AM55"/>
    <mergeCell ref="AO55:AP55"/>
    <mergeCell ref="AR55:AS55"/>
    <mergeCell ref="AU55:AV55"/>
    <mergeCell ref="AX55:AY55"/>
    <mergeCell ref="AL52:AM52"/>
    <mergeCell ref="AO52:AP52"/>
    <mergeCell ref="AR52:AS52"/>
    <mergeCell ref="AU52:AV52"/>
    <mergeCell ref="AL49:AM49"/>
    <mergeCell ref="AO49:AP49"/>
    <mergeCell ref="AR49:AS49"/>
    <mergeCell ref="AU49:AV49"/>
    <mergeCell ref="AL43:AM43"/>
    <mergeCell ref="AO43:AP43"/>
    <mergeCell ref="AR43:AS43"/>
    <mergeCell ref="AU43:AV43"/>
    <mergeCell ref="AX38:AY38"/>
    <mergeCell ref="AL40:AM40"/>
    <mergeCell ref="AO40:AP40"/>
    <mergeCell ref="AR40:AS40"/>
    <mergeCell ref="AU40:AV40"/>
    <mergeCell ref="AX40:AY40"/>
    <mergeCell ref="AL37:AM37"/>
    <mergeCell ref="AO37:AP37"/>
    <mergeCell ref="AR37:AS37"/>
    <mergeCell ref="AU37:AV37"/>
    <mergeCell ref="AL34:AM34"/>
    <mergeCell ref="AO34:AP34"/>
    <mergeCell ref="AR34:AS34"/>
    <mergeCell ref="AU34:AV34"/>
    <mergeCell ref="AL31:AM31"/>
    <mergeCell ref="AO31:AP31"/>
    <mergeCell ref="AR31:AS31"/>
    <mergeCell ref="AU31:AV31"/>
    <mergeCell ref="AX26:AY26"/>
    <mergeCell ref="AL28:AM28"/>
    <mergeCell ref="AO28:AP28"/>
    <mergeCell ref="AR28:AS28"/>
    <mergeCell ref="AU28:AV28"/>
    <mergeCell ref="AX28:AY28"/>
    <mergeCell ref="AL25:AM25"/>
    <mergeCell ref="AO25:AP25"/>
    <mergeCell ref="AR25:AS25"/>
    <mergeCell ref="AU25:AV25"/>
    <mergeCell ref="AL22:AM22"/>
    <mergeCell ref="AO22:AP22"/>
    <mergeCell ref="AR22:AS22"/>
    <mergeCell ref="AU22:AV22"/>
    <mergeCell ref="AL19:AM19"/>
    <mergeCell ref="AO19:AP19"/>
    <mergeCell ref="AR19:AS19"/>
    <mergeCell ref="AU19:AV19"/>
    <mergeCell ref="AX14:AY14"/>
    <mergeCell ref="AL16:AM16"/>
    <mergeCell ref="AO16:AP16"/>
    <mergeCell ref="AR16:AS16"/>
    <mergeCell ref="AU16:AV16"/>
    <mergeCell ref="AX16:AY16"/>
    <mergeCell ref="AL13:AM13"/>
    <mergeCell ref="AO13:AP13"/>
    <mergeCell ref="AR13:AS13"/>
    <mergeCell ref="AU13:AV13"/>
    <mergeCell ref="AL10:AM10"/>
    <mergeCell ref="AO10:AP10"/>
    <mergeCell ref="AR10:AS10"/>
    <mergeCell ref="AU10:AV10"/>
    <mergeCell ref="AX5:AX6"/>
    <mergeCell ref="AL7:AM7"/>
    <mergeCell ref="AO7:AP7"/>
    <mergeCell ref="AR7:AS7"/>
    <mergeCell ref="AU7:AV7"/>
    <mergeCell ref="AX7:AY7"/>
    <mergeCell ref="AZ4:AZ5"/>
    <mergeCell ref="AL5:AL6"/>
    <mergeCell ref="AO5:AO6"/>
    <mergeCell ref="AR5:AR6"/>
    <mergeCell ref="AU5:AU6"/>
    <mergeCell ref="AX3:AY4"/>
    <mergeCell ref="AL4:AM4"/>
    <mergeCell ref="AO4:AP4"/>
    <mergeCell ref="AR4:AS4"/>
    <mergeCell ref="AU4:AV4"/>
    <mergeCell ref="AM5:AM6"/>
    <mergeCell ref="AP5:AP6"/>
    <mergeCell ref="AS5:AS6"/>
    <mergeCell ref="AV5:AV6"/>
    <mergeCell ref="AY5:AY6"/>
    <mergeCell ref="W58:X58"/>
    <mergeCell ref="Z58:AA58"/>
    <mergeCell ref="AC58:AD58"/>
    <mergeCell ref="AF58:AG58"/>
    <mergeCell ref="AI53:AJ53"/>
    <mergeCell ref="W55:X55"/>
    <mergeCell ref="Z55:AA55"/>
    <mergeCell ref="AC55:AD55"/>
    <mergeCell ref="AF55:AG55"/>
    <mergeCell ref="AI55:AJ55"/>
    <mergeCell ref="W52:X52"/>
    <mergeCell ref="Z52:AA52"/>
    <mergeCell ref="AC52:AD52"/>
    <mergeCell ref="AF52:AG52"/>
    <mergeCell ref="W49:X49"/>
    <mergeCell ref="Z49:AA49"/>
    <mergeCell ref="AC49:AD49"/>
    <mergeCell ref="AF49:AG49"/>
    <mergeCell ref="AI58:AJ58"/>
    <mergeCell ref="AI52:AJ52"/>
    <mergeCell ref="AI49:AJ49"/>
    <mergeCell ref="W43:X43"/>
    <mergeCell ref="Z43:AA43"/>
    <mergeCell ref="AC43:AD43"/>
    <mergeCell ref="AF43:AG43"/>
    <mergeCell ref="AI38:AJ38"/>
    <mergeCell ref="W40:X40"/>
    <mergeCell ref="Z40:AA40"/>
    <mergeCell ref="AC40:AD40"/>
    <mergeCell ref="AF40:AG40"/>
    <mergeCell ref="AI40:AJ40"/>
    <mergeCell ref="W37:X37"/>
    <mergeCell ref="Z37:AA37"/>
    <mergeCell ref="AC37:AD37"/>
    <mergeCell ref="AF37:AG37"/>
    <mergeCell ref="W34:X34"/>
    <mergeCell ref="Z34:AA34"/>
    <mergeCell ref="AC34:AD34"/>
    <mergeCell ref="AF34:AG34"/>
    <mergeCell ref="AI43:AJ43"/>
    <mergeCell ref="AI37:AJ37"/>
    <mergeCell ref="AI34:AJ34"/>
    <mergeCell ref="W31:X31"/>
    <mergeCell ref="Z31:AA31"/>
    <mergeCell ref="AC31:AD31"/>
    <mergeCell ref="AF31:AG31"/>
    <mergeCell ref="AI26:AJ26"/>
    <mergeCell ref="W28:X28"/>
    <mergeCell ref="Z28:AA28"/>
    <mergeCell ref="AC28:AD28"/>
    <mergeCell ref="AF28:AG28"/>
    <mergeCell ref="AI28:AJ28"/>
    <mergeCell ref="W25:X25"/>
    <mergeCell ref="Z25:AA25"/>
    <mergeCell ref="AC25:AD25"/>
    <mergeCell ref="AF25:AG25"/>
    <mergeCell ref="W22:X22"/>
    <mergeCell ref="Z22:AA22"/>
    <mergeCell ref="AC22:AD22"/>
    <mergeCell ref="AF22:AG22"/>
    <mergeCell ref="AI31:AJ31"/>
    <mergeCell ref="AI25:AJ25"/>
    <mergeCell ref="AI22:AJ22"/>
    <mergeCell ref="W19:X19"/>
    <mergeCell ref="Z19:AA19"/>
    <mergeCell ref="AC19:AD19"/>
    <mergeCell ref="AF19:AG19"/>
    <mergeCell ref="AI14:AJ14"/>
    <mergeCell ref="W16:X16"/>
    <mergeCell ref="Z16:AA16"/>
    <mergeCell ref="AC16:AD16"/>
    <mergeCell ref="AF16:AG16"/>
    <mergeCell ref="AI16:AJ16"/>
    <mergeCell ref="W13:X13"/>
    <mergeCell ref="Z13:AA13"/>
    <mergeCell ref="AC13:AD13"/>
    <mergeCell ref="AF13:AG13"/>
    <mergeCell ref="W10:X10"/>
    <mergeCell ref="Z10:AA10"/>
    <mergeCell ref="AC10:AD10"/>
    <mergeCell ref="AF10:AG10"/>
    <mergeCell ref="AI19:AJ19"/>
    <mergeCell ref="AI13:AJ13"/>
    <mergeCell ref="AI10:AJ10"/>
    <mergeCell ref="AI5:AI6"/>
    <mergeCell ref="AJ5:AJ6"/>
    <mergeCell ref="W7:X7"/>
    <mergeCell ref="Z7:AA7"/>
    <mergeCell ref="AC7:AD7"/>
    <mergeCell ref="AF7:AG7"/>
    <mergeCell ref="AI7:AJ7"/>
    <mergeCell ref="AK4:AK5"/>
    <mergeCell ref="W5:W6"/>
    <mergeCell ref="X5:X6"/>
    <mergeCell ref="Z5:Z6"/>
    <mergeCell ref="AA5:AA6"/>
    <mergeCell ref="AC5:AC6"/>
    <mergeCell ref="AD5:AD6"/>
    <mergeCell ref="AF5:AF6"/>
    <mergeCell ref="AG5:AG6"/>
    <mergeCell ref="AI3:AJ4"/>
    <mergeCell ref="W4:X4"/>
    <mergeCell ref="Z4:AA4"/>
    <mergeCell ref="AC4:AD4"/>
    <mergeCell ref="AF4:AG4"/>
    <mergeCell ref="E58:F58"/>
    <mergeCell ref="H58:I58"/>
    <mergeCell ref="K58:L58"/>
    <mergeCell ref="N58:O58"/>
    <mergeCell ref="Q58:R58"/>
    <mergeCell ref="T58:U58"/>
    <mergeCell ref="T53:U53"/>
    <mergeCell ref="E55:F55"/>
    <mergeCell ref="H55:I55"/>
    <mergeCell ref="K55:L55"/>
    <mergeCell ref="N55:O55"/>
    <mergeCell ref="Q55:R55"/>
    <mergeCell ref="T55:U55"/>
    <mergeCell ref="E52:F52"/>
    <mergeCell ref="H52:I52"/>
    <mergeCell ref="K52:L52"/>
    <mergeCell ref="N52:O52"/>
    <mergeCell ref="Q52:R52"/>
    <mergeCell ref="T52:U52"/>
    <mergeCell ref="E49:F49"/>
    <mergeCell ref="H49:I49"/>
    <mergeCell ref="K49:L49"/>
    <mergeCell ref="N49:O49"/>
    <mergeCell ref="Q49:R49"/>
    <mergeCell ref="T49:U49"/>
    <mergeCell ref="E43:F43"/>
    <mergeCell ref="H43:I43"/>
    <mergeCell ref="K43:L43"/>
    <mergeCell ref="N43:O43"/>
    <mergeCell ref="Q43:R43"/>
    <mergeCell ref="T43:U43"/>
    <mergeCell ref="T38:U38"/>
    <mergeCell ref="E40:F40"/>
    <mergeCell ref="H40:I40"/>
    <mergeCell ref="K40:L40"/>
    <mergeCell ref="N40:O40"/>
    <mergeCell ref="Q40:R40"/>
    <mergeCell ref="T40:U40"/>
    <mergeCell ref="E37:F37"/>
    <mergeCell ref="H37:I37"/>
    <mergeCell ref="K37:L37"/>
    <mergeCell ref="N37:O37"/>
    <mergeCell ref="Q37:R37"/>
    <mergeCell ref="T37:U37"/>
    <mergeCell ref="T31:U31"/>
    <mergeCell ref="E34:F34"/>
    <mergeCell ref="H34:I34"/>
    <mergeCell ref="K34:L34"/>
    <mergeCell ref="N34:O34"/>
    <mergeCell ref="Q34:R34"/>
    <mergeCell ref="T34:U34"/>
    <mergeCell ref="E28:F28"/>
    <mergeCell ref="H28:I28"/>
    <mergeCell ref="K28:L28"/>
    <mergeCell ref="N28:O28"/>
    <mergeCell ref="Q28:R28"/>
    <mergeCell ref="E31:F31"/>
    <mergeCell ref="H31:I31"/>
    <mergeCell ref="K31:L31"/>
    <mergeCell ref="N31:O31"/>
    <mergeCell ref="Q31:R31"/>
    <mergeCell ref="E25:F25"/>
    <mergeCell ref="H25:I25"/>
    <mergeCell ref="K25:L25"/>
    <mergeCell ref="N25:O25"/>
    <mergeCell ref="Q25:R25"/>
    <mergeCell ref="T25:U25"/>
    <mergeCell ref="E22:F22"/>
    <mergeCell ref="K22:L22"/>
    <mergeCell ref="T26:U26"/>
    <mergeCell ref="T28:U28"/>
    <mergeCell ref="T13:U13"/>
    <mergeCell ref="T19:U19"/>
    <mergeCell ref="Q10:R10"/>
    <mergeCell ref="Q13:R13"/>
    <mergeCell ref="Q16:R16"/>
    <mergeCell ref="Q19:R19"/>
    <mergeCell ref="T14:U14"/>
    <mergeCell ref="T16:U16"/>
    <mergeCell ref="Q5:Q6"/>
    <mergeCell ref="R5:R6"/>
    <mergeCell ref="Q7:R7"/>
    <mergeCell ref="E16:F16"/>
    <mergeCell ref="H16:I16"/>
    <mergeCell ref="K16:L16"/>
    <mergeCell ref="N16:O16"/>
    <mergeCell ref="E19:F19"/>
    <mergeCell ref="H19:I19"/>
    <mergeCell ref="K19:L19"/>
    <mergeCell ref="N19:O19"/>
    <mergeCell ref="K10:L10"/>
    <mergeCell ref="N10:O10"/>
    <mergeCell ref="Q22:R22"/>
    <mergeCell ref="H22:I22"/>
    <mergeCell ref="N22:O22"/>
    <mergeCell ref="T22:U22"/>
    <mergeCell ref="V4:V5"/>
    <mergeCell ref="E4:F4"/>
    <mergeCell ref="E5:E6"/>
    <mergeCell ref="F5:F6"/>
    <mergeCell ref="E7:F7"/>
    <mergeCell ref="K4:L4"/>
    <mergeCell ref="A5:A7"/>
    <mergeCell ref="B5:B7"/>
    <mergeCell ref="C5:C7"/>
    <mergeCell ref="E13:F13"/>
    <mergeCell ref="H13:I13"/>
    <mergeCell ref="K13:L13"/>
    <mergeCell ref="N13:O13"/>
    <mergeCell ref="N4:O4"/>
    <mergeCell ref="K5:K6"/>
    <mergeCell ref="L5:L6"/>
    <mergeCell ref="N5:N6"/>
    <mergeCell ref="O5:O6"/>
    <mergeCell ref="K7:L7"/>
    <mergeCell ref="N7:O7"/>
    <mergeCell ref="E10:F10"/>
    <mergeCell ref="H4:I4"/>
    <mergeCell ref="H5:H6"/>
    <mergeCell ref="I5:I6"/>
    <mergeCell ref="H7:I7"/>
    <mergeCell ref="H10:I10"/>
    <mergeCell ref="T3:U4"/>
    <mergeCell ref="T10:U10"/>
    <mergeCell ref="T5:T6"/>
    <mergeCell ref="U5:U6"/>
    <mergeCell ref="T7:U7"/>
    <mergeCell ref="Q4:R4"/>
  </mergeCells>
  <pageMargins left="0.7" right="0.7" top="0.75" bottom="0.75" header="0.3" footer="0.3"/>
  <pageSetup orientation="portrait" r:id="rId1"/>
  <headerFooter>
    <oddHeader>&amp;C&amp;"-,Bold"&amp;22TEXAS ORGANIC HUB 
SALES        YEAR 3</oddHeader>
    <firstHeader>&amp;C&amp;"-,Bold"TEXAS ORGANIC HUB SALES 52 WEEK VEGETABLES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P67"/>
  <sheetViews>
    <sheetView zoomScaleNormal="100" workbookViewId="0"/>
  </sheetViews>
  <sheetFormatPr defaultColWidth="9.140625" defaultRowHeight="15"/>
  <cols>
    <col min="1" max="1" width="15.85546875" style="1" customWidth="1"/>
    <col min="2" max="2" width="12.140625" style="1" customWidth="1"/>
    <col min="3" max="3" width="11.85546875" style="8" customWidth="1"/>
    <col min="4" max="4" width="2.28515625" style="8" customWidth="1"/>
    <col min="5" max="6" width="6.85546875" style="1" customWidth="1"/>
    <col min="7" max="7" width="2" style="2" customWidth="1"/>
    <col min="8" max="8" width="7.42578125" style="1" customWidth="1"/>
    <col min="9" max="9" width="7.7109375" style="1" customWidth="1"/>
    <col min="10" max="10" width="1.7109375" style="1" customWidth="1"/>
    <col min="11" max="12" width="7.7109375" style="1" customWidth="1"/>
    <col min="13" max="13" width="1.42578125" style="1" customWidth="1"/>
    <col min="14" max="15" width="7.7109375" style="1" customWidth="1"/>
    <col min="16" max="16" width="1.85546875" style="1" customWidth="1"/>
    <col min="17" max="18" width="7.7109375" style="1" customWidth="1"/>
    <col min="19" max="19" width="1.42578125" style="1" customWidth="1"/>
    <col min="20" max="20" width="9.140625" style="1"/>
    <col min="21" max="21" width="7.42578125" style="1" customWidth="1"/>
    <col min="22" max="22" width="1.7109375" style="1" customWidth="1"/>
    <col min="23" max="23" width="7.85546875" style="1" customWidth="1"/>
    <col min="24" max="24" width="6.85546875" style="1" customWidth="1"/>
    <col min="25" max="25" width="2" style="2" customWidth="1"/>
    <col min="26" max="26" width="7.85546875" style="1" customWidth="1"/>
    <col min="27" max="27" width="7.7109375" style="1" customWidth="1"/>
    <col min="28" max="28" width="1.7109375" style="1" customWidth="1"/>
    <col min="29" max="29" width="9.140625" style="1" customWidth="1"/>
    <col min="30" max="30" width="7.7109375" style="1" customWidth="1"/>
    <col min="31" max="31" width="1.42578125" style="1" customWidth="1"/>
    <col min="32" max="32" width="8.42578125" style="1" customWidth="1"/>
    <col min="33" max="33" width="7.7109375" style="1" customWidth="1"/>
    <col min="34" max="34" width="1.85546875" style="1" customWidth="1"/>
    <col min="35" max="35" width="9.140625" style="1"/>
    <col min="36" max="36" width="7.42578125" style="1" customWidth="1"/>
    <col min="37" max="37" width="1.7109375" style="1" customWidth="1"/>
    <col min="38" max="38" width="9.28515625" style="1" customWidth="1"/>
    <col min="39" max="39" width="6.85546875" style="1" customWidth="1"/>
    <col min="40" max="40" width="2" style="2" customWidth="1"/>
    <col min="41" max="42" width="7.7109375" style="1" customWidth="1"/>
    <col min="43" max="43" width="1.7109375" style="1" customWidth="1"/>
    <col min="44" max="45" width="7.7109375" style="1" customWidth="1"/>
    <col min="46" max="46" width="1.42578125" style="1" customWidth="1"/>
    <col min="47" max="48" width="7.7109375" style="1" customWidth="1"/>
    <col min="49" max="49" width="1.85546875" style="1" customWidth="1"/>
    <col min="50" max="50" width="9.140625" style="1"/>
    <col min="51" max="51" width="7.42578125" style="1" customWidth="1"/>
    <col min="52" max="52" width="1.7109375" style="1" customWidth="1"/>
    <col min="53" max="53" width="9" style="1" customWidth="1"/>
    <col min="54" max="54" width="6.85546875" style="1" customWidth="1"/>
    <col min="55" max="55" width="2" style="2" customWidth="1"/>
    <col min="56" max="56" width="8.5703125" style="1" customWidth="1"/>
    <col min="57" max="57" width="7.7109375" style="1" customWidth="1"/>
    <col min="58" max="58" width="1.7109375" style="1" customWidth="1"/>
    <col min="59" max="60" width="7.7109375" style="1" customWidth="1"/>
    <col min="61" max="61" width="1.42578125" style="1" customWidth="1"/>
    <col min="62" max="63" width="7.7109375" style="1" customWidth="1"/>
    <col min="64" max="64" width="1.85546875" style="1" customWidth="1"/>
    <col min="65" max="65" width="9.140625" style="1"/>
    <col min="66" max="66" width="7.42578125" style="1" customWidth="1"/>
    <col min="67" max="67" width="2.28515625" style="8" customWidth="1"/>
    <col min="68" max="69" width="6.85546875" style="1" customWidth="1"/>
    <col min="70" max="70" width="2" style="2" customWidth="1"/>
    <col min="71" max="71" width="9.42578125" style="1" customWidth="1"/>
    <col min="72" max="72" width="7.7109375" style="1" customWidth="1"/>
    <col min="73" max="73" width="1.7109375" style="1" customWidth="1"/>
    <col min="74" max="75" width="7.7109375" style="1" customWidth="1"/>
    <col min="76" max="76" width="1.42578125" style="1" customWidth="1"/>
    <col min="77" max="78" width="7.7109375" style="1" customWidth="1"/>
    <col min="79" max="79" width="1.85546875" style="1" customWidth="1"/>
    <col min="80" max="81" width="7.7109375" style="1" customWidth="1"/>
    <col min="82" max="82" width="1.42578125" style="1" customWidth="1"/>
    <col min="83" max="83" width="9.140625" style="1"/>
    <col min="84" max="84" width="7.42578125" style="1" customWidth="1"/>
    <col min="85" max="85" width="1.7109375" style="1" customWidth="1"/>
    <col min="86" max="87" width="6.85546875" style="1" customWidth="1"/>
    <col min="88" max="88" width="2" style="2" customWidth="1"/>
    <col min="89" max="89" width="8.42578125" style="1" customWidth="1"/>
    <col min="90" max="90" width="7.7109375" style="1" customWidth="1"/>
    <col min="91" max="91" width="1.7109375" style="1" customWidth="1"/>
    <col min="92" max="93" width="7.7109375" style="1" customWidth="1"/>
    <col min="94" max="94" width="1.42578125" style="1" customWidth="1"/>
    <col min="95" max="96" width="7.7109375" style="1" customWidth="1"/>
    <col min="97" max="97" width="1.85546875" style="1" customWidth="1"/>
    <col min="98" max="98" width="9.140625" style="1"/>
    <col min="99" max="99" width="7.42578125" style="1" customWidth="1"/>
    <col min="100" max="100" width="1.7109375" style="1" customWidth="1"/>
    <col min="101" max="102" width="6.85546875" style="1" customWidth="1"/>
    <col min="103" max="103" width="2" style="2" customWidth="1"/>
    <col min="104" max="104" width="8.42578125" style="1" customWidth="1"/>
    <col min="105" max="105" width="7.7109375" style="1" customWidth="1"/>
    <col min="106" max="106" width="1.7109375" style="1" customWidth="1"/>
    <col min="107" max="108" width="7.7109375" style="1" customWidth="1"/>
    <col min="109" max="109" width="1.42578125" style="1" customWidth="1"/>
    <col min="110" max="111" width="7.7109375" style="1" customWidth="1"/>
    <col min="112" max="112" width="1.85546875" style="1" customWidth="1"/>
    <col min="113" max="113" width="9.140625" style="1"/>
    <col min="114" max="114" width="7.42578125" style="1" customWidth="1"/>
    <col min="115" max="115" width="2.28515625" style="8" customWidth="1"/>
    <col min="116" max="117" width="6.85546875" style="1" customWidth="1"/>
    <col min="118" max="118" width="2" style="2" customWidth="1"/>
    <col min="119" max="119" width="8.42578125" style="1" customWidth="1"/>
    <col min="120" max="120" width="7.7109375" style="1" customWidth="1"/>
    <col min="121" max="121" width="1.7109375" style="1" customWidth="1"/>
    <col min="122" max="123" width="7.7109375" style="1" customWidth="1"/>
    <col min="124" max="124" width="1.42578125" style="1" customWidth="1"/>
    <col min="125" max="126" width="7.7109375" style="1" customWidth="1"/>
    <col min="127" max="127" width="1.85546875" style="1" customWidth="1"/>
    <col min="128" max="128" width="7.7109375" style="1" customWidth="1"/>
    <col min="129" max="129" width="9.42578125" style="1" customWidth="1"/>
    <col min="130" max="130" width="1.42578125" style="1" customWidth="1"/>
    <col min="131" max="131" width="9.140625" style="1"/>
    <col min="132" max="132" width="7.42578125" style="1" customWidth="1"/>
    <col min="133" max="133" width="1.7109375" style="1" customWidth="1"/>
    <col min="134" max="134" width="6.85546875" style="1" customWidth="1"/>
    <col min="135" max="135" width="9.140625" style="1" customWidth="1"/>
    <col min="136" max="136" width="2" style="2" customWidth="1"/>
    <col min="137" max="137" width="8" style="1" customWidth="1"/>
    <col min="138" max="138" width="7.7109375" style="1" customWidth="1"/>
    <col min="139" max="139" width="1.7109375" style="1" customWidth="1"/>
    <col min="140" max="141" width="7.7109375" style="1" customWidth="1"/>
    <col min="142" max="142" width="1.42578125" style="1" customWidth="1"/>
    <col min="143" max="144" width="7.7109375" style="1" customWidth="1"/>
    <col min="145" max="145" width="1.85546875" style="1" customWidth="1"/>
    <col min="146" max="146" width="9.140625" style="1"/>
    <col min="147" max="147" width="7.42578125" style="1" customWidth="1"/>
    <col min="148" max="148" width="2.28515625" style="8" customWidth="1"/>
    <col min="149" max="150" width="6.85546875" style="1" customWidth="1"/>
    <col min="151" max="151" width="2" style="2" customWidth="1"/>
    <col min="152" max="152" width="8.42578125" style="1" customWidth="1"/>
    <col min="153" max="153" width="7.7109375" style="1" customWidth="1"/>
    <col min="154" max="154" width="1.7109375" style="1" customWidth="1"/>
    <col min="155" max="156" width="7.7109375" style="1" customWidth="1"/>
    <col min="157" max="157" width="1.42578125" style="1" customWidth="1"/>
    <col min="158" max="158" width="9.140625" style="1" customWidth="1"/>
    <col min="159" max="159" width="7.7109375" style="1" customWidth="1"/>
    <col min="160" max="160" width="1.85546875" style="1" customWidth="1"/>
    <col min="161" max="161" width="9.7109375" style="1" customWidth="1"/>
    <col min="162" max="162" width="7.7109375" style="1" customWidth="1"/>
    <col min="163" max="163" width="1.42578125" style="1" customWidth="1"/>
    <col min="164" max="164" width="10.5703125" style="1" customWidth="1"/>
    <col min="165" max="165" width="7.42578125" style="1" customWidth="1"/>
    <col min="166" max="166" width="1.7109375" style="1" customWidth="1"/>
    <col min="167" max="168" width="6.85546875" style="1" customWidth="1"/>
    <col min="169" max="169" width="2" style="2" customWidth="1"/>
    <col min="170" max="170" width="10.5703125" style="1" customWidth="1"/>
    <col min="171" max="171" width="7.7109375" style="1" customWidth="1"/>
    <col min="172" max="172" width="1.7109375" style="1" customWidth="1"/>
    <col min="173" max="174" width="7.7109375" style="1" customWidth="1"/>
    <col min="175" max="175" width="1.42578125" style="1" customWidth="1"/>
    <col min="176" max="177" width="7.7109375" style="1" customWidth="1"/>
    <col min="178" max="178" width="1.85546875" style="1" customWidth="1"/>
    <col min="179" max="179" width="9.140625" style="1"/>
    <col min="180" max="180" width="7.42578125" style="1" customWidth="1"/>
    <col min="181" max="181" width="1.7109375" style="1" customWidth="1"/>
    <col min="182" max="182" width="9.140625" style="1" customWidth="1"/>
    <col min="183" max="183" width="6.85546875" style="1" customWidth="1"/>
    <col min="184" max="184" width="2" style="2" customWidth="1"/>
    <col min="185" max="186" width="7.7109375" style="1" customWidth="1"/>
    <col min="187" max="187" width="1.7109375" style="1" customWidth="1"/>
    <col min="188" max="189" width="7.7109375" style="1" customWidth="1"/>
    <col min="190" max="190" width="1.42578125" style="1" customWidth="1"/>
    <col min="191" max="191" width="8.28515625" style="1" customWidth="1"/>
    <col min="192" max="192" width="7.7109375" style="1" customWidth="1"/>
    <col min="193" max="193" width="1.85546875" style="1" customWidth="1"/>
    <col min="194" max="194" width="9.140625" style="1"/>
    <col min="195" max="195" width="7.42578125" style="1" customWidth="1"/>
    <col min="196" max="196" width="2.5703125" style="1" customWidth="1"/>
    <col min="197" max="197" width="18.140625" style="1" customWidth="1"/>
    <col min="198" max="16384" width="9.140625" style="1"/>
  </cols>
  <sheetData>
    <row r="3" spans="1:197">
      <c r="G3" s="2" t="s">
        <v>0</v>
      </c>
      <c r="T3" s="104" t="s">
        <v>1</v>
      </c>
      <c r="U3" s="104"/>
      <c r="AI3" s="104" t="s">
        <v>2</v>
      </c>
      <c r="AJ3" s="104"/>
      <c r="AX3" s="104" t="s">
        <v>3</v>
      </c>
      <c r="AY3" s="104"/>
      <c r="BM3" s="104" t="s">
        <v>4</v>
      </c>
      <c r="BN3" s="104"/>
      <c r="CE3" s="104" t="s">
        <v>5</v>
      </c>
      <c r="CF3" s="104"/>
      <c r="CT3" s="104" t="s">
        <v>6</v>
      </c>
      <c r="CU3" s="104"/>
      <c r="DI3" s="104" t="s">
        <v>7</v>
      </c>
      <c r="DJ3" s="104"/>
      <c r="EA3" s="104" t="s">
        <v>8</v>
      </c>
      <c r="EB3" s="104"/>
      <c r="EP3" s="104" t="s">
        <v>9</v>
      </c>
      <c r="EQ3" s="104"/>
      <c r="FH3" s="104" t="s">
        <v>10</v>
      </c>
      <c r="FI3" s="104"/>
      <c r="FW3" s="104" t="s">
        <v>11</v>
      </c>
      <c r="FX3" s="104"/>
      <c r="GL3" s="104" t="s">
        <v>12</v>
      </c>
      <c r="GM3" s="104"/>
      <c r="GO3" s="116" t="s">
        <v>13</v>
      </c>
    </row>
    <row r="4" spans="1:197" ht="15.75">
      <c r="C4" s="8" t="s">
        <v>14</v>
      </c>
      <c r="E4" s="97">
        <v>1</v>
      </c>
      <c r="F4" s="97"/>
      <c r="G4" s="3"/>
      <c r="H4" s="97">
        <v>2</v>
      </c>
      <c r="I4" s="97"/>
      <c r="J4" s="8"/>
      <c r="K4" s="97">
        <v>3</v>
      </c>
      <c r="L4" s="97"/>
      <c r="M4" s="8"/>
      <c r="N4" s="97">
        <v>4</v>
      </c>
      <c r="O4" s="97"/>
      <c r="P4" s="8"/>
      <c r="Q4" s="97">
        <v>5</v>
      </c>
      <c r="R4" s="97"/>
      <c r="S4" s="8"/>
      <c r="T4" s="105"/>
      <c r="U4" s="105"/>
      <c r="V4" s="96"/>
      <c r="W4" s="97">
        <v>6</v>
      </c>
      <c r="X4" s="97"/>
      <c r="Y4" s="3"/>
      <c r="Z4" s="97">
        <v>7</v>
      </c>
      <c r="AA4" s="97"/>
      <c r="AB4" s="8"/>
      <c r="AC4" s="97">
        <v>8</v>
      </c>
      <c r="AD4" s="97"/>
      <c r="AE4" s="8"/>
      <c r="AF4" s="97">
        <v>9</v>
      </c>
      <c r="AG4" s="97"/>
      <c r="AH4" s="8"/>
      <c r="AI4" s="105"/>
      <c r="AJ4" s="105"/>
      <c r="AK4" s="96"/>
      <c r="AL4" s="97">
        <v>10</v>
      </c>
      <c r="AM4" s="97"/>
      <c r="AN4" s="3"/>
      <c r="AO4" s="97">
        <v>11</v>
      </c>
      <c r="AP4" s="97"/>
      <c r="AQ4" s="8"/>
      <c r="AR4" s="97">
        <v>12</v>
      </c>
      <c r="AS4" s="97"/>
      <c r="AT4" s="8"/>
      <c r="AU4" s="97">
        <v>13</v>
      </c>
      <c r="AV4" s="97"/>
      <c r="AW4" s="8"/>
      <c r="AX4" s="105"/>
      <c r="AY4" s="105"/>
      <c r="AZ4" s="96"/>
      <c r="BA4" s="97">
        <v>14</v>
      </c>
      <c r="BB4" s="97"/>
      <c r="BC4" s="3"/>
      <c r="BD4" s="97">
        <v>15</v>
      </c>
      <c r="BE4" s="97"/>
      <c r="BF4" s="8"/>
      <c r="BG4" s="97">
        <v>16</v>
      </c>
      <c r="BH4" s="97"/>
      <c r="BI4" s="8"/>
      <c r="BJ4" s="97">
        <v>17</v>
      </c>
      <c r="BK4" s="97"/>
      <c r="BL4" s="8"/>
      <c r="BM4" s="105"/>
      <c r="BN4" s="105"/>
      <c r="BP4" s="97">
        <v>18</v>
      </c>
      <c r="BQ4" s="97"/>
      <c r="BR4" s="3"/>
      <c r="BS4" s="97">
        <v>19</v>
      </c>
      <c r="BT4" s="97"/>
      <c r="BU4" s="8"/>
      <c r="BV4" s="97">
        <v>20</v>
      </c>
      <c r="BW4" s="97"/>
      <c r="BX4" s="8"/>
      <c r="BY4" s="97">
        <v>21</v>
      </c>
      <c r="BZ4" s="97"/>
      <c r="CA4" s="8"/>
      <c r="CB4" s="97">
        <v>22</v>
      </c>
      <c r="CC4" s="97"/>
      <c r="CD4" s="8"/>
      <c r="CE4" s="105"/>
      <c r="CF4" s="105"/>
      <c r="CG4" s="96"/>
      <c r="CH4" s="97">
        <v>23</v>
      </c>
      <c r="CI4" s="97"/>
      <c r="CJ4" s="3"/>
      <c r="CK4" s="97">
        <v>24</v>
      </c>
      <c r="CL4" s="97"/>
      <c r="CM4" s="8"/>
      <c r="CN4" s="97">
        <v>25</v>
      </c>
      <c r="CO4" s="97"/>
      <c r="CP4" s="8"/>
      <c r="CQ4" s="97">
        <v>26</v>
      </c>
      <c r="CR4" s="97"/>
      <c r="CS4" s="8"/>
      <c r="CT4" s="105"/>
      <c r="CU4" s="105"/>
      <c r="CV4" s="96"/>
      <c r="CW4" s="97">
        <v>27</v>
      </c>
      <c r="CX4" s="97"/>
      <c r="CY4" s="3"/>
      <c r="CZ4" s="97">
        <v>28</v>
      </c>
      <c r="DA4" s="97"/>
      <c r="DB4" s="8"/>
      <c r="DC4" s="97">
        <v>29</v>
      </c>
      <c r="DD4" s="97"/>
      <c r="DE4" s="8"/>
      <c r="DF4" s="97">
        <v>30</v>
      </c>
      <c r="DG4" s="97"/>
      <c r="DH4" s="8"/>
      <c r="DI4" s="105"/>
      <c r="DJ4" s="105"/>
      <c r="DL4" s="97">
        <v>31</v>
      </c>
      <c r="DM4" s="97"/>
      <c r="DN4" s="3"/>
      <c r="DO4" s="97">
        <v>32</v>
      </c>
      <c r="DP4" s="97"/>
      <c r="DQ4" s="8"/>
      <c r="DR4" s="97">
        <v>33</v>
      </c>
      <c r="DS4" s="97"/>
      <c r="DT4" s="8"/>
      <c r="DU4" s="97">
        <v>34</v>
      </c>
      <c r="DV4" s="97"/>
      <c r="DW4" s="8"/>
      <c r="DX4" s="97">
        <v>35</v>
      </c>
      <c r="DY4" s="97"/>
      <c r="DZ4" s="8"/>
      <c r="EA4" s="105"/>
      <c r="EB4" s="105"/>
      <c r="EC4" s="96"/>
      <c r="ED4" s="97">
        <v>36</v>
      </c>
      <c r="EE4" s="97"/>
      <c r="EF4" s="3"/>
      <c r="EG4" s="97">
        <v>37</v>
      </c>
      <c r="EH4" s="97"/>
      <c r="EI4" s="8"/>
      <c r="EJ4" s="97">
        <v>38</v>
      </c>
      <c r="EK4" s="97"/>
      <c r="EL4" s="8"/>
      <c r="EM4" s="97">
        <v>39</v>
      </c>
      <c r="EN4" s="97"/>
      <c r="EO4" s="8"/>
      <c r="EP4" s="105"/>
      <c r="EQ4" s="105"/>
      <c r="ES4" s="97">
        <v>40</v>
      </c>
      <c r="ET4" s="97"/>
      <c r="EU4" s="3"/>
      <c r="EV4" s="97">
        <v>41</v>
      </c>
      <c r="EW4" s="97"/>
      <c r="EX4" s="8"/>
      <c r="EY4" s="97">
        <v>42</v>
      </c>
      <c r="EZ4" s="97"/>
      <c r="FA4" s="8"/>
      <c r="FB4" s="97">
        <v>43</v>
      </c>
      <c r="FC4" s="97"/>
      <c r="FD4" s="8"/>
      <c r="FE4" s="97">
        <v>44</v>
      </c>
      <c r="FF4" s="97"/>
      <c r="FG4" s="8"/>
      <c r="FH4" s="105"/>
      <c r="FI4" s="105"/>
      <c r="FJ4" s="96"/>
      <c r="FK4" s="97">
        <v>45</v>
      </c>
      <c r="FL4" s="97"/>
      <c r="FM4" s="3"/>
      <c r="FN4" s="97">
        <v>46</v>
      </c>
      <c r="FO4" s="97"/>
      <c r="FP4" s="8"/>
      <c r="FQ4" s="97">
        <v>47</v>
      </c>
      <c r="FR4" s="97"/>
      <c r="FS4" s="8"/>
      <c r="FT4" s="97">
        <v>48</v>
      </c>
      <c r="FU4" s="97"/>
      <c r="FV4" s="8"/>
      <c r="FW4" s="105"/>
      <c r="FX4" s="105"/>
      <c r="FY4" s="96"/>
      <c r="FZ4" s="97">
        <v>49</v>
      </c>
      <c r="GA4" s="97"/>
      <c r="GB4" s="3"/>
      <c r="GC4" s="97">
        <v>50</v>
      </c>
      <c r="GD4" s="97"/>
      <c r="GE4" s="8"/>
      <c r="GF4" s="97">
        <v>51</v>
      </c>
      <c r="GG4" s="97"/>
      <c r="GH4" s="8"/>
      <c r="GI4" s="97">
        <v>52</v>
      </c>
      <c r="GJ4" s="97"/>
      <c r="GK4" s="8"/>
      <c r="GL4" s="105"/>
      <c r="GM4" s="105"/>
      <c r="GO4" s="116"/>
    </row>
    <row r="5" spans="1:197" ht="15" customHeight="1">
      <c r="A5" s="100" t="s">
        <v>15</v>
      </c>
      <c r="B5" s="100" t="s">
        <v>16</v>
      </c>
      <c r="C5" s="100" t="s">
        <v>17</v>
      </c>
      <c r="D5" s="13"/>
      <c r="E5" s="98" t="s">
        <v>18</v>
      </c>
      <c r="F5" s="98" t="s">
        <v>19</v>
      </c>
      <c r="G5" s="4"/>
      <c r="H5" s="98" t="s">
        <v>18</v>
      </c>
      <c r="I5" s="98" t="s">
        <v>20</v>
      </c>
      <c r="J5" s="9"/>
      <c r="K5" s="98" t="s">
        <v>18</v>
      </c>
      <c r="L5" s="98" t="s">
        <v>20</v>
      </c>
      <c r="M5" s="9"/>
      <c r="N5" s="98" t="s">
        <v>18</v>
      </c>
      <c r="O5" s="98" t="s">
        <v>20</v>
      </c>
      <c r="P5" s="9"/>
      <c r="Q5" s="98" t="s">
        <v>18</v>
      </c>
      <c r="R5" s="98" t="s">
        <v>20</v>
      </c>
      <c r="S5" s="9"/>
      <c r="T5" s="108" t="s">
        <v>21</v>
      </c>
      <c r="U5" s="108" t="s">
        <v>22</v>
      </c>
      <c r="V5" s="96"/>
      <c r="W5" s="98" t="s">
        <v>18</v>
      </c>
      <c r="X5" s="98" t="s">
        <v>19</v>
      </c>
      <c r="Y5" s="4"/>
      <c r="Z5" s="98" t="s">
        <v>18</v>
      </c>
      <c r="AA5" s="98" t="s">
        <v>20</v>
      </c>
      <c r="AB5" s="9"/>
      <c r="AC5" s="98" t="s">
        <v>18</v>
      </c>
      <c r="AD5" s="98" t="s">
        <v>20</v>
      </c>
      <c r="AE5" s="9"/>
      <c r="AF5" s="98" t="s">
        <v>18</v>
      </c>
      <c r="AG5" s="98" t="s">
        <v>20</v>
      </c>
      <c r="AH5" s="9"/>
      <c r="AI5" s="111" t="s">
        <v>21</v>
      </c>
      <c r="AJ5" s="111" t="s">
        <v>22</v>
      </c>
      <c r="AK5" s="96"/>
      <c r="AL5" s="98" t="s">
        <v>18</v>
      </c>
      <c r="AM5" s="98" t="s">
        <v>19</v>
      </c>
      <c r="AN5" s="4"/>
      <c r="AO5" s="98" t="s">
        <v>18</v>
      </c>
      <c r="AP5" s="98" t="s">
        <v>20</v>
      </c>
      <c r="AQ5" s="9"/>
      <c r="AR5" s="98" t="s">
        <v>18</v>
      </c>
      <c r="AS5" s="98" t="s">
        <v>20</v>
      </c>
      <c r="AT5" s="9"/>
      <c r="AU5" s="98" t="s">
        <v>18</v>
      </c>
      <c r="AV5" s="98" t="s">
        <v>20</v>
      </c>
      <c r="AW5" s="9"/>
      <c r="AX5" s="111" t="s">
        <v>21</v>
      </c>
      <c r="AY5" s="111" t="s">
        <v>22</v>
      </c>
      <c r="AZ5" s="96"/>
      <c r="BA5" s="98" t="s">
        <v>18</v>
      </c>
      <c r="BB5" s="98" t="s">
        <v>19</v>
      </c>
      <c r="BC5" s="4"/>
      <c r="BD5" s="98" t="s">
        <v>18</v>
      </c>
      <c r="BE5" s="98" t="s">
        <v>20</v>
      </c>
      <c r="BF5" s="9"/>
      <c r="BG5" s="98" t="s">
        <v>18</v>
      </c>
      <c r="BH5" s="98" t="s">
        <v>20</v>
      </c>
      <c r="BI5" s="9"/>
      <c r="BJ5" s="98" t="s">
        <v>18</v>
      </c>
      <c r="BK5" s="98" t="s">
        <v>20</v>
      </c>
      <c r="BL5" s="9"/>
      <c r="BM5" s="111" t="s">
        <v>21</v>
      </c>
      <c r="BN5" s="111" t="s">
        <v>22</v>
      </c>
      <c r="BO5" s="13"/>
      <c r="BP5" s="98" t="s">
        <v>18</v>
      </c>
      <c r="BQ5" s="98" t="s">
        <v>19</v>
      </c>
      <c r="BR5" s="4"/>
      <c r="BS5" s="98" t="s">
        <v>18</v>
      </c>
      <c r="BT5" s="98" t="s">
        <v>20</v>
      </c>
      <c r="BU5" s="9"/>
      <c r="BV5" s="98" t="s">
        <v>18</v>
      </c>
      <c r="BW5" s="98" t="s">
        <v>20</v>
      </c>
      <c r="BX5" s="9"/>
      <c r="BY5" s="98" t="s">
        <v>18</v>
      </c>
      <c r="BZ5" s="98" t="s">
        <v>20</v>
      </c>
      <c r="CA5" s="9"/>
      <c r="CB5" s="98" t="s">
        <v>18</v>
      </c>
      <c r="CC5" s="98" t="s">
        <v>20</v>
      </c>
      <c r="CD5" s="9"/>
      <c r="CE5" s="108" t="s">
        <v>21</v>
      </c>
      <c r="CF5" s="108" t="s">
        <v>22</v>
      </c>
      <c r="CG5" s="96"/>
      <c r="CH5" s="98" t="s">
        <v>18</v>
      </c>
      <c r="CI5" s="98" t="s">
        <v>19</v>
      </c>
      <c r="CJ5" s="4"/>
      <c r="CK5" s="98" t="s">
        <v>18</v>
      </c>
      <c r="CL5" s="98" t="s">
        <v>20</v>
      </c>
      <c r="CM5" s="9"/>
      <c r="CN5" s="98" t="s">
        <v>18</v>
      </c>
      <c r="CO5" s="98" t="s">
        <v>20</v>
      </c>
      <c r="CP5" s="9"/>
      <c r="CQ5" s="98" t="s">
        <v>18</v>
      </c>
      <c r="CR5" s="98" t="s">
        <v>20</v>
      </c>
      <c r="CS5" s="9"/>
      <c r="CT5" s="111" t="s">
        <v>21</v>
      </c>
      <c r="CU5" s="111" t="s">
        <v>22</v>
      </c>
      <c r="CV5" s="96"/>
      <c r="CW5" s="98" t="s">
        <v>18</v>
      </c>
      <c r="CX5" s="98" t="s">
        <v>19</v>
      </c>
      <c r="CY5" s="4"/>
      <c r="CZ5" s="98" t="s">
        <v>18</v>
      </c>
      <c r="DA5" s="98" t="s">
        <v>20</v>
      </c>
      <c r="DB5" s="9"/>
      <c r="DC5" s="98" t="s">
        <v>18</v>
      </c>
      <c r="DD5" s="98" t="s">
        <v>20</v>
      </c>
      <c r="DE5" s="9"/>
      <c r="DF5" s="98" t="s">
        <v>18</v>
      </c>
      <c r="DG5" s="98" t="s">
        <v>20</v>
      </c>
      <c r="DH5" s="9"/>
      <c r="DI5" s="111" t="s">
        <v>21</v>
      </c>
      <c r="DJ5" s="111" t="s">
        <v>22</v>
      </c>
      <c r="DK5" s="13"/>
      <c r="DL5" s="98" t="s">
        <v>18</v>
      </c>
      <c r="DM5" s="98" t="s">
        <v>19</v>
      </c>
      <c r="DN5" s="4"/>
      <c r="DO5" s="98" t="s">
        <v>18</v>
      </c>
      <c r="DP5" s="98" t="s">
        <v>20</v>
      </c>
      <c r="DQ5" s="9"/>
      <c r="DR5" s="98" t="s">
        <v>18</v>
      </c>
      <c r="DS5" s="98" t="s">
        <v>20</v>
      </c>
      <c r="DT5" s="9"/>
      <c r="DU5" s="98" t="s">
        <v>18</v>
      </c>
      <c r="DV5" s="98" t="s">
        <v>20</v>
      </c>
      <c r="DW5" s="9"/>
      <c r="DX5" s="98" t="s">
        <v>18</v>
      </c>
      <c r="DY5" s="98" t="s">
        <v>20</v>
      </c>
      <c r="DZ5" s="9"/>
      <c r="EA5" s="108" t="s">
        <v>21</v>
      </c>
      <c r="EB5" s="108" t="s">
        <v>22</v>
      </c>
      <c r="EC5" s="96"/>
      <c r="ED5" s="98" t="s">
        <v>18</v>
      </c>
      <c r="EE5" s="98" t="s">
        <v>19</v>
      </c>
      <c r="EF5" s="4"/>
      <c r="EG5" s="98" t="s">
        <v>18</v>
      </c>
      <c r="EH5" s="98" t="s">
        <v>20</v>
      </c>
      <c r="EI5" s="9"/>
      <c r="EJ5" s="98" t="s">
        <v>18</v>
      </c>
      <c r="EK5" s="98" t="s">
        <v>20</v>
      </c>
      <c r="EL5" s="9"/>
      <c r="EM5" s="98" t="s">
        <v>18</v>
      </c>
      <c r="EN5" s="98" t="s">
        <v>20</v>
      </c>
      <c r="EO5" s="9"/>
      <c r="EP5" s="111" t="s">
        <v>21</v>
      </c>
      <c r="EQ5" s="111" t="s">
        <v>22</v>
      </c>
      <c r="ER5" s="13"/>
      <c r="ES5" s="98" t="s">
        <v>18</v>
      </c>
      <c r="ET5" s="98" t="s">
        <v>19</v>
      </c>
      <c r="EU5" s="4"/>
      <c r="EV5" s="98" t="s">
        <v>18</v>
      </c>
      <c r="EW5" s="98" t="s">
        <v>20</v>
      </c>
      <c r="EX5" s="9"/>
      <c r="EY5" s="98" t="s">
        <v>18</v>
      </c>
      <c r="EZ5" s="98" t="s">
        <v>20</v>
      </c>
      <c r="FA5" s="9"/>
      <c r="FB5" s="98" t="s">
        <v>18</v>
      </c>
      <c r="FC5" s="98" t="s">
        <v>20</v>
      </c>
      <c r="FD5" s="9"/>
      <c r="FE5" s="98" t="s">
        <v>18</v>
      </c>
      <c r="FF5" s="98" t="s">
        <v>20</v>
      </c>
      <c r="FG5" s="9"/>
      <c r="FH5" s="108" t="s">
        <v>21</v>
      </c>
      <c r="FI5" s="108" t="s">
        <v>22</v>
      </c>
      <c r="FJ5" s="96"/>
      <c r="FK5" s="98" t="s">
        <v>18</v>
      </c>
      <c r="FL5" s="98" t="s">
        <v>19</v>
      </c>
      <c r="FM5" s="4"/>
      <c r="FN5" s="98" t="s">
        <v>18</v>
      </c>
      <c r="FO5" s="98" t="s">
        <v>20</v>
      </c>
      <c r="FP5" s="9"/>
      <c r="FQ5" s="98" t="s">
        <v>18</v>
      </c>
      <c r="FR5" s="98" t="s">
        <v>20</v>
      </c>
      <c r="FS5" s="9"/>
      <c r="FT5" s="98" t="s">
        <v>18</v>
      </c>
      <c r="FU5" s="98" t="s">
        <v>20</v>
      </c>
      <c r="FV5" s="9"/>
      <c r="FW5" s="111" t="s">
        <v>21</v>
      </c>
      <c r="FX5" s="111" t="s">
        <v>22</v>
      </c>
      <c r="FY5" s="96"/>
      <c r="FZ5" s="98" t="s">
        <v>18</v>
      </c>
      <c r="GA5" s="98" t="s">
        <v>19</v>
      </c>
      <c r="GB5" s="4"/>
      <c r="GC5" s="98" t="s">
        <v>18</v>
      </c>
      <c r="GD5" s="98" t="s">
        <v>20</v>
      </c>
      <c r="GE5" s="9"/>
      <c r="GF5" s="98" t="s">
        <v>18</v>
      </c>
      <c r="GG5" s="98" t="s">
        <v>20</v>
      </c>
      <c r="GH5" s="9"/>
      <c r="GI5" s="98" t="s">
        <v>18</v>
      </c>
      <c r="GJ5" s="98" t="s">
        <v>20</v>
      </c>
      <c r="GK5" s="9"/>
      <c r="GL5" s="111" t="s">
        <v>21</v>
      </c>
      <c r="GM5" s="111" t="s">
        <v>22</v>
      </c>
      <c r="GO5" s="27"/>
    </row>
    <row r="6" spans="1:197" ht="15" customHeight="1">
      <c r="A6" s="100"/>
      <c r="B6" s="100"/>
      <c r="C6" s="100"/>
      <c r="D6" s="13"/>
      <c r="E6" s="98"/>
      <c r="F6" s="98"/>
      <c r="G6" s="4"/>
      <c r="H6" s="98"/>
      <c r="I6" s="98"/>
      <c r="J6" s="9"/>
      <c r="K6" s="98"/>
      <c r="L6" s="98"/>
      <c r="M6" s="9"/>
      <c r="N6" s="98"/>
      <c r="O6" s="98"/>
      <c r="P6" s="9"/>
      <c r="Q6" s="98"/>
      <c r="R6" s="98"/>
      <c r="S6" s="9"/>
      <c r="T6" s="108"/>
      <c r="U6" s="108"/>
      <c r="W6" s="98"/>
      <c r="X6" s="98"/>
      <c r="Y6" s="4"/>
      <c r="Z6" s="98"/>
      <c r="AA6" s="98"/>
      <c r="AB6" s="9"/>
      <c r="AC6" s="98"/>
      <c r="AD6" s="98"/>
      <c r="AE6" s="9"/>
      <c r="AF6" s="98"/>
      <c r="AG6" s="98"/>
      <c r="AH6" s="9"/>
      <c r="AI6" s="112"/>
      <c r="AJ6" s="112"/>
      <c r="AL6" s="98"/>
      <c r="AM6" s="98"/>
      <c r="AN6" s="4"/>
      <c r="AO6" s="98"/>
      <c r="AP6" s="98"/>
      <c r="AQ6" s="9"/>
      <c r="AR6" s="98"/>
      <c r="AS6" s="98"/>
      <c r="AT6" s="9"/>
      <c r="AU6" s="98"/>
      <c r="AV6" s="98"/>
      <c r="AW6" s="9"/>
      <c r="AX6" s="112"/>
      <c r="AY6" s="112"/>
      <c r="BA6" s="98"/>
      <c r="BB6" s="98"/>
      <c r="BC6" s="4"/>
      <c r="BD6" s="98"/>
      <c r="BE6" s="98"/>
      <c r="BF6" s="9"/>
      <c r="BG6" s="98"/>
      <c r="BH6" s="98"/>
      <c r="BI6" s="9"/>
      <c r="BJ6" s="98"/>
      <c r="BK6" s="98"/>
      <c r="BL6" s="9"/>
      <c r="BM6" s="112"/>
      <c r="BN6" s="112"/>
      <c r="BO6" s="13"/>
      <c r="BP6" s="98"/>
      <c r="BQ6" s="98"/>
      <c r="BR6" s="4"/>
      <c r="BS6" s="98"/>
      <c r="BT6" s="98"/>
      <c r="BU6" s="9"/>
      <c r="BV6" s="98"/>
      <c r="BW6" s="98"/>
      <c r="BX6" s="9"/>
      <c r="BY6" s="98"/>
      <c r="BZ6" s="98"/>
      <c r="CA6" s="9"/>
      <c r="CB6" s="98"/>
      <c r="CC6" s="98"/>
      <c r="CD6" s="9"/>
      <c r="CE6" s="108"/>
      <c r="CF6" s="108"/>
      <c r="CH6" s="98"/>
      <c r="CI6" s="98"/>
      <c r="CJ6" s="4"/>
      <c r="CK6" s="98"/>
      <c r="CL6" s="98"/>
      <c r="CM6" s="9"/>
      <c r="CN6" s="98"/>
      <c r="CO6" s="98"/>
      <c r="CP6" s="9"/>
      <c r="CQ6" s="98"/>
      <c r="CR6" s="98"/>
      <c r="CS6" s="9"/>
      <c r="CT6" s="112"/>
      <c r="CU6" s="112"/>
      <c r="CW6" s="98"/>
      <c r="CX6" s="98"/>
      <c r="CY6" s="4"/>
      <c r="CZ6" s="98"/>
      <c r="DA6" s="98"/>
      <c r="DB6" s="9"/>
      <c r="DC6" s="98"/>
      <c r="DD6" s="98"/>
      <c r="DE6" s="9"/>
      <c r="DF6" s="98"/>
      <c r="DG6" s="98"/>
      <c r="DH6" s="9"/>
      <c r="DI6" s="112"/>
      <c r="DJ6" s="112"/>
      <c r="DK6" s="13"/>
      <c r="DL6" s="98"/>
      <c r="DM6" s="98"/>
      <c r="DN6" s="4"/>
      <c r="DO6" s="98"/>
      <c r="DP6" s="98"/>
      <c r="DQ6" s="9"/>
      <c r="DR6" s="98"/>
      <c r="DS6" s="98"/>
      <c r="DT6" s="9"/>
      <c r="DU6" s="98"/>
      <c r="DV6" s="98"/>
      <c r="DW6" s="9"/>
      <c r="DX6" s="98"/>
      <c r="DY6" s="98"/>
      <c r="DZ6" s="9"/>
      <c r="EA6" s="108"/>
      <c r="EB6" s="108"/>
      <c r="ED6" s="98"/>
      <c r="EE6" s="98"/>
      <c r="EF6" s="4"/>
      <c r="EG6" s="98"/>
      <c r="EH6" s="98"/>
      <c r="EI6" s="9"/>
      <c r="EJ6" s="98"/>
      <c r="EK6" s="98"/>
      <c r="EL6" s="9"/>
      <c r="EM6" s="98"/>
      <c r="EN6" s="98"/>
      <c r="EO6" s="9"/>
      <c r="EP6" s="112"/>
      <c r="EQ6" s="112"/>
      <c r="ER6" s="13"/>
      <c r="ES6" s="98"/>
      <c r="ET6" s="98"/>
      <c r="EU6" s="4"/>
      <c r="EV6" s="98"/>
      <c r="EW6" s="98"/>
      <c r="EX6" s="9"/>
      <c r="EY6" s="98"/>
      <c r="EZ6" s="98"/>
      <c r="FA6" s="9"/>
      <c r="FB6" s="98"/>
      <c r="FC6" s="98"/>
      <c r="FD6" s="9"/>
      <c r="FE6" s="98"/>
      <c r="FF6" s="98"/>
      <c r="FG6" s="9"/>
      <c r="FH6" s="108"/>
      <c r="FI6" s="108"/>
      <c r="FK6" s="98"/>
      <c r="FL6" s="98"/>
      <c r="FM6" s="4"/>
      <c r="FN6" s="98"/>
      <c r="FO6" s="98"/>
      <c r="FP6" s="9"/>
      <c r="FQ6" s="98"/>
      <c r="FR6" s="98"/>
      <c r="FS6" s="9"/>
      <c r="FT6" s="98"/>
      <c r="FU6" s="98"/>
      <c r="FV6" s="9"/>
      <c r="FW6" s="112"/>
      <c r="FX6" s="112"/>
      <c r="FZ6" s="98"/>
      <c r="GA6" s="98"/>
      <c r="GB6" s="4"/>
      <c r="GC6" s="98"/>
      <c r="GD6" s="98"/>
      <c r="GE6" s="9"/>
      <c r="GF6" s="98"/>
      <c r="GG6" s="98"/>
      <c r="GH6" s="9"/>
      <c r="GI6" s="98"/>
      <c r="GJ6" s="98"/>
      <c r="GK6" s="9"/>
      <c r="GL6" s="112"/>
      <c r="GM6" s="112"/>
      <c r="GO6" s="27"/>
    </row>
    <row r="7" spans="1:197" ht="15" customHeight="1">
      <c r="A7" s="100"/>
      <c r="B7" s="100"/>
      <c r="C7" s="100"/>
      <c r="D7" s="13"/>
      <c r="E7" s="99" t="s">
        <v>23</v>
      </c>
      <c r="F7" s="99"/>
      <c r="G7" s="5"/>
      <c r="H7" s="103" t="s">
        <v>23</v>
      </c>
      <c r="I7" s="103"/>
      <c r="J7" s="10"/>
      <c r="K7" s="103" t="s">
        <v>23</v>
      </c>
      <c r="L7" s="103"/>
      <c r="M7" s="10"/>
      <c r="N7" s="103" t="s">
        <v>23</v>
      </c>
      <c r="O7" s="103"/>
      <c r="P7" s="10"/>
      <c r="Q7" s="103" t="s">
        <v>23</v>
      </c>
      <c r="R7" s="103"/>
      <c r="S7" s="10"/>
      <c r="T7" s="109" t="s">
        <v>24</v>
      </c>
      <c r="U7" s="109"/>
      <c r="W7" s="99" t="s">
        <v>23</v>
      </c>
      <c r="X7" s="99"/>
      <c r="Y7" s="5"/>
      <c r="Z7" s="103" t="s">
        <v>23</v>
      </c>
      <c r="AA7" s="103"/>
      <c r="AB7" s="10"/>
      <c r="AC7" s="103" t="s">
        <v>23</v>
      </c>
      <c r="AD7" s="103"/>
      <c r="AE7" s="10"/>
      <c r="AF7" s="103" t="s">
        <v>23</v>
      </c>
      <c r="AG7" s="103"/>
      <c r="AH7" s="10"/>
      <c r="AI7" s="113" t="s">
        <v>24</v>
      </c>
      <c r="AJ7" s="114"/>
      <c r="AL7" s="99" t="s">
        <v>23</v>
      </c>
      <c r="AM7" s="99"/>
      <c r="AN7" s="5"/>
      <c r="AO7" s="103" t="s">
        <v>23</v>
      </c>
      <c r="AP7" s="103"/>
      <c r="AQ7" s="10"/>
      <c r="AR7" s="103" t="s">
        <v>23</v>
      </c>
      <c r="AS7" s="103"/>
      <c r="AT7" s="10"/>
      <c r="AU7" s="103" t="s">
        <v>23</v>
      </c>
      <c r="AV7" s="103"/>
      <c r="AW7" s="10"/>
      <c r="AX7" s="113" t="s">
        <v>24</v>
      </c>
      <c r="AY7" s="114"/>
      <c r="BA7" s="99" t="s">
        <v>23</v>
      </c>
      <c r="BB7" s="99"/>
      <c r="BC7" s="5"/>
      <c r="BD7" s="103" t="s">
        <v>23</v>
      </c>
      <c r="BE7" s="103"/>
      <c r="BF7" s="10"/>
      <c r="BG7" s="103" t="s">
        <v>23</v>
      </c>
      <c r="BH7" s="103"/>
      <c r="BI7" s="10"/>
      <c r="BJ7" s="103" t="s">
        <v>23</v>
      </c>
      <c r="BK7" s="103"/>
      <c r="BL7" s="10"/>
      <c r="BM7" s="113" t="s">
        <v>24</v>
      </c>
      <c r="BN7" s="114"/>
      <c r="BO7" s="13"/>
      <c r="BP7" s="99" t="s">
        <v>23</v>
      </c>
      <c r="BQ7" s="99"/>
      <c r="BR7" s="5"/>
      <c r="BS7" s="103" t="s">
        <v>23</v>
      </c>
      <c r="BT7" s="103"/>
      <c r="BU7" s="10"/>
      <c r="BV7" s="103" t="s">
        <v>23</v>
      </c>
      <c r="BW7" s="103"/>
      <c r="BX7" s="10"/>
      <c r="BY7" s="103" t="s">
        <v>23</v>
      </c>
      <c r="BZ7" s="103"/>
      <c r="CA7" s="10"/>
      <c r="CB7" s="103" t="s">
        <v>23</v>
      </c>
      <c r="CC7" s="103"/>
      <c r="CD7" s="10"/>
      <c r="CE7" s="109" t="s">
        <v>24</v>
      </c>
      <c r="CF7" s="109"/>
      <c r="CH7" s="99" t="s">
        <v>23</v>
      </c>
      <c r="CI7" s="99"/>
      <c r="CJ7" s="5"/>
      <c r="CK7" s="103" t="s">
        <v>23</v>
      </c>
      <c r="CL7" s="103"/>
      <c r="CM7" s="10"/>
      <c r="CN7" s="103" t="s">
        <v>23</v>
      </c>
      <c r="CO7" s="103"/>
      <c r="CP7" s="10"/>
      <c r="CQ7" s="103" t="s">
        <v>23</v>
      </c>
      <c r="CR7" s="103"/>
      <c r="CS7" s="10"/>
      <c r="CT7" s="113" t="s">
        <v>24</v>
      </c>
      <c r="CU7" s="114"/>
      <c r="CW7" s="99" t="s">
        <v>23</v>
      </c>
      <c r="CX7" s="99"/>
      <c r="CY7" s="5"/>
      <c r="CZ7" s="103" t="s">
        <v>23</v>
      </c>
      <c r="DA7" s="103"/>
      <c r="DB7" s="10"/>
      <c r="DC7" s="103" t="s">
        <v>23</v>
      </c>
      <c r="DD7" s="103"/>
      <c r="DE7" s="10"/>
      <c r="DF7" s="103" t="s">
        <v>23</v>
      </c>
      <c r="DG7" s="103"/>
      <c r="DH7" s="10"/>
      <c r="DI7" s="113" t="s">
        <v>24</v>
      </c>
      <c r="DJ7" s="114"/>
      <c r="DK7" s="13"/>
      <c r="DL7" s="99" t="s">
        <v>23</v>
      </c>
      <c r="DM7" s="99"/>
      <c r="DN7" s="5"/>
      <c r="DO7" s="103" t="s">
        <v>23</v>
      </c>
      <c r="DP7" s="103"/>
      <c r="DQ7" s="10"/>
      <c r="DR7" s="103" t="s">
        <v>23</v>
      </c>
      <c r="DS7" s="103"/>
      <c r="DT7" s="10"/>
      <c r="DU7" s="103" t="s">
        <v>23</v>
      </c>
      <c r="DV7" s="103"/>
      <c r="DW7" s="10"/>
      <c r="DX7" s="103" t="s">
        <v>23</v>
      </c>
      <c r="DY7" s="103"/>
      <c r="DZ7" s="10"/>
      <c r="EA7" s="109" t="s">
        <v>24</v>
      </c>
      <c r="EB7" s="109"/>
      <c r="ED7" s="99" t="s">
        <v>23</v>
      </c>
      <c r="EE7" s="99"/>
      <c r="EF7" s="5"/>
      <c r="EG7" s="103" t="s">
        <v>23</v>
      </c>
      <c r="EH7" s="103"/>
      <c r="EI7" s="10"/>
      <c r="EJ7" s="103" t="s">
        <v>23</v>
      </c>
      <c r="EK7" s="103"/>
      <c r="EL7" s="10"/>
      <c r="EM7" s="103" t="s">
        <v>23</v>
      </c>
      <c r="EN7" s="103"/>
      <c r="EO7" s="10"/>
      <c r="EP7" s="113" t="s">
        <v>24</v>
      </c>
      <c r="EQ7" s="114"/>
      <c r="ER7" s="13"/>
      <c r="ES7" s="99" t="s">
        <v>23</v>
      </c>
      <c r="ET7" s="99"/>
      <c r="EU7" s="5"/>
      <c r="EV7" s="103" t="s">
        <v>23</v>
      </c>
      <c r="EW7" s="103"/>
      <c r="EX7" s="10"/>
      <c r="EY7" s="103" t="s">
        <v>23</v>
      </c>
      <c r="EZ7" s="103"/>
      <c r="FA7" s="10"/>
      <c r="FB7" s="103" t="s">
        <v>23</v>
      </c>
      <c r="FC7" s="103"/>
      <c r="FD7" s="10"/>
      <c r="FE7" s="103" t="s">
        <v>23</v>
      </c>
      <c r="FF7" s="103"/>
      <c r="FG7" s="10"/>
      <c r="FH7" s="109" t="s">
        <v>24</v>
      </c>
      <c r="FI7" s="109"/>
      <c r="FK7" s="99" t="s">
        <v>23</v>
      </c>
      <c r="FL7" s="99"/>
      <c r="FM7" s="5"/>
      <c r="FN7" s="103" t="s">
        <v>23</v>
      </c>
      <c r="FO7" s="103"/>
      <c r="FP7" s="10"/>
      <c r="FQ7" s="103" t="s">
        <v>23</v>
      </c>
      <c r="FR7" s="103"/>
      <c r="FS7" s="10"/>
      <c r="FT7" s="103" t="s">
        <v>23</v>
      </c>
      <c r="FU7" s="103"/>
      <c r="FV7" s="10"/>
      <c r="FW7" s="113" t="s">
        <v>24</v>
      </c>
      <c r="FX7" s="114"/>
      <c r="FZ7" s="99" t="s">
        <v>23</v>
      </c>
      <c r="GA7" s="99"/>
      <c r="GB7" s="5"/>
      <c r="GC7" s="103" t="s">
        <v>23</v>
      </c>
      <c r="GD7" s="103"/>
      <c r="GE7" s="10"/>
      <c r="GF7" s="103" t="s">
        <v>23</v>
      </c>
      <c r="GG7" s="103"/>
      <c r="GH7" s="10"/>
      <c r="GI7" s="103" t="s">
        <v>23</v>
      </c>
      <c r="GJ7" s="103"/>
      <c r="GK7" s="10"/>
      <c r="GL7" s="113" t="s">
        <v>24</v>
      </c>
      <c r="GM7" s="114"/>
      <c r="GO7" s="27"/>
    </row>
    <row r="8" spans="1:197" ht="14.45">
      <c r="E8" s="11" t="s">
        <v>0</v>
      </c>
      <c r="F8" s="11" t="s">
        <v>0</v>
      </c>
      <c r="G8" s="6"/>
      <c r="H8" s="11" t="s">
        <v>0</v>
      </c>
      <c r="I8" s="11" t="s">
        <v>0</v>
      </c>
      <c r="J8" s="11"/>
      <c r="K8" s="11" t="s">
        <v>0</v>
      </c>
      <c r="L8" s="11" t="s">
        <v>0</v>
      </c>
      <c r="M8" s="11"/>
      <c r="N8" s="11" t="s">
        <v>0</v>
      </c>
      <c r="O8" s="11" t="s">
        <v>0</v>
      </c>
      <c r="P8" s="11"/>
      <c r="Q8" s="11" t="s">
        <v>0</v>
      </c>
      <c r="R8" s="11" t="s">
        <v>0</v>
      </c>
      <c r="S8" s="11"/>
      <c r="T8" s="20"/>
      <c r="U8" s="20"/>
      <c r="W8" s="11" t="s">
        <v>0</v>
      </c>
      <c r="X8" s="11" t="s">
        <v>0</v>
      </c>
      <c r="Y8" s="6"/>
      <c r="Z8" s="11" t="s">
        <v>0</v>
      </c>
      <c r="AA8" s="11" t="s">
        <v>0</v>
      </c>
      <c r="AB8" s="11"/>
      <c r="AC8" s="11" t="s">
        <v>0</v>
      </c>
      <c r="AD8" s="11" t="s">
        <v>0</v>
      </c>
      <c r="AE8" s="11"/>
      <c r="AF8" s="11" t="s">
        <v>0</v>
      </c>
      <c r="AG8" s="11" t="s">
        <v>0</v>
      </c>
      <c r="AH8" s="11"/>
      <c r="AI8" s="20"/>
      <c r="AJ8" s="20"/>
      <c r="AL8" s="11" t="s">
        <v>0</v>
      </c>
      <c r="AM8" s="11" t="s">
        <v>0</v>
      </c>
      <c r="AN8" s="6"/>
      <c r="AO8" s="11" t="s">
        <v>0</v>
      </c>
      <c r="AP8" s="11" t="s">
        <v>0</v>
      </c>
      <c r="AQ8" s="11"/>
      <c r="AR8" s="11" t="s">
        <v>0</v>
      </c>
      <c r="AS8" s="11" t="s">
        <v>0</v>
      </c>
      <c r="AT8" s="11"/>
      <c r="AU8" s="11" t="s">
        <v>0</v>
      </c>
      <c r="AV8" s="11" t="s">
        <v>0</v>
      </c>
      <c r="AW8" s="11"/>
      <c r="AX8" s="20"/>
      <c r="AY8" s="20"/>
      <c r="BA8" s="11" t="s">
        <v>0</v>
      </c>
      <c r="BB8" s="11" t="s">
        <v>0</v>
      </c>
      <c r="BC8" s="6"/>
      <c r="BD8" s="11" t="s">
        <v>0</v>
      </c>
      <c r="BE8" s="11" t="s">
        <v>0</v>
      </c>
      <c r="BF8" s="11"/>
      <c r="BG8" s="11" t="s">
        <v>0</v>
      </c>
      <c r="BH8" s="11" t="s">
        <v>0</v>
      </c>
      <c r="BI8" s="11"/>
      <c r="BJ8" s="11" t="s">
        <v>0</v>
      </c>
      <c r="BK8" s="11" t="s">
        <v>0</v>
      </c>
      <c r="BL8" s="11"/>
      <c r="BM8" s="20"/>
      <c r="BN8" s="20"/>
      <c r="BP8" s="11" t="s">
        <v>0</v>
      </c>
      <c r="BQ8" s="11" t="s">
        <v>0</v>
      </c>
      <c r="BR8" s="6"/>
      <c r="BS8" s="11" t="s">
        <v>0</v>
      </c>
      <c r="BT8" s="11" t="s">
        <v>0</v>
      </c>
      <c r="BU8" s="11"/>
      <c r="BV8" s="11" t="s">
        <v>0</v>
      </c>
      <c r="BW8" s="11" t="s">
        <v>0</v>
      </c>
      <c r="BX8" s="11"/>
      <c r="BY8" s="11" t="s">
        <v>0</v>
      </c>
      <c r="BZ8" s="11" t="s">
        <v>0</v>
      </c>
      <c r="CA8" s="11"/>
      <c r="CB8" s="11" t="s">
        <v>0</v>
      </c>
      <c r="CC8" s="11" t="s">
        <v>0</v>
      </c>
      <c r="CD8" s="11"/>
      <c r="CE8" s="20"/>
      <c r="CF8" s="20"/>
      <c r="CH8" s="11" t="s">
        <v>0</v>
      </c>
      <c r="CI8" s="11" t="s">
        <v>0</v>
      </c>
      <c r="CJ8" s="6"/>
      <c r="CK8" s="11" t="s">
        <v>0</v>
      </c>
      <c r="CL8" s="11" t="s">
        <v>0</v>
      </c>
      <c r="CM8" s="11"/>
      <c r="CN8" s="11" t="s">
        <v>0</v>
      </c>
      <c r="CO8" s="11" t="s">
        <v>0</v>
      </c>
      <c r="CP8" s="11"/>
      <c r="CQ8" s="11" t="s">
        <v>0</v>
      </c>
      <c r="CR8" s="11" t="s">
        <v>0</v>
      </c>
      <c r="CS8" s="11"/>
      <c r="CT8" s="20"/>
      <c r="CU8" s="20"/>
      <c r="CW8" s="11" t="s">
        <v>0</v>
      </c>
      <c r="CX8" s="11" t="s">
        <v>0</v>
      </c>
      <c r="CY8" s="6"/>
      <c r="CZ8" s="11" t="s">
        <v>0</v>
      </c>
      <c r="DA8" s="11" t="s">
        <v>0</v>
      </c>
      <c r="DB8" s="11"/>
      <c r="DC8" s="11" t="s">
        <v>0</v>
      </c>
      <c r="DD8" s="11" t="s">
        <v>0</v>
      </c>
      <c r="DE8" s="11"/>
      <c r="DF8" s="11" t="s">
        <v>0</v>
      </c>
      <c r="DG8" s="11" t="s">
        <v>0</v>
      </c>
      <c r="DH8" s="11"/>
      <c r="DI8" s="20"/>
      <c r="DJ8" s="20"/>
      <c r="DL8" s="11" t="s">
        <v>0</v>
      </c>
      <c r="DM8" s="11" t="s">
        <v>0</v>
      </c>
      <c r="DN8" s="6"/>
      <c r="DO8" s="11" t="s">
        <v>0</v>
      </c>
      <c r="DP8" s="11" t="s">
        <v>0</v>
      </c>
      <c r="DQ8" s="11"/>
      <c r="DR8" s="11" t="s">
        <v>0</v>
      </c>
      <c r="DS8" s="11" t="s">
        <v>0</v>
      </c>
      <c r="DT8" s="11"/>
      <c r="DU8" s="11" t="s">
        <v>0</v>
      </c>
      <c r="DV8" s="11" t="s">
        <v>0</v>
      </c>
      <c r="DW8" s="11"/>
      <c r="DX8" s="11" t="s">
        <v>0</v>
      </c>
      <c r="DY8" s="11" t="s">
        <v>0</v>
      </c>
      <c r="DZ8" s="11"/>
      <c r="EA8" s="20"/>
      <c r="EB8" s="20"/>
      <c r="ED8" s="11" t="s">
        <v>0</v>
      </c>
      <c r="EE8" s="11" t="s">
        <v>0</v>
      </c>
      <c r="EF8" s="6"/>
      <c r="EG8" s="11" t="s">
        <v>0</v>
      </c>
      <c r="EH8" s="11" t="s">
        <v>0</v>
      </c>
      <c r="EI8" s="11"/>
      <c r="EJ8" s="11" t="s">
        <v>0</v>
      </c>
      <c r="EK8" s="11" t="s">
        <v>0</v>
      </c>
      <c r="EL8" s="11"/>
      <c r="EM8" s="11" t="s">
        <v>0</v>
      </c>
      <c r="EN8" s="11" t="s">
        <v>0</v>
      </c>
      <c r="EO8" s="11"/>
      <c r="EP8" s="20"/>
      <c r="EQ8" s="20"/>
      <c r="ES8" s="11" t="s">
        <v>0</v>
      </c>
      <c r="ET8" s="11" t="s">
        <v>0</v>
      </c>
      <c r="EU8" s="6"/>
      <c r="EV8" s="11" t="s">
        <v>0</v>
      </c>
      <c r="EW8" s="11" t="s">
        <v>0</v>
      </c>
      <c r="EX8" s="11"/>
      <c r="EY8" s="11" t="s">
        <v>0</v>
      </c>
      <c r="EZ8" s="11" t="s">
        <v>0</v>
      </c>
      <c r="FA8" s="11"/>
      <c r="FB8" s="11" t="s">
        <v>0</v>
      </c>
      <c r="FC8" s="11" t="s">
        <v>0</v>
      </c>
      <c r="FD8" s="11"/>
      <c r="FE8" s="11" t="s">
        <v>0</v>
      </c>
      <c r="FF8" s="11" t="s">
        <v>0</v>
      </c>
      <c r="FG8" s="11"/>
      <c r="FH8" s="20"/>
      <c r="FI8" s="20"/>
      <c r="FK8" s="11" t="s">
        <v>0</v>
      </c>
      <c r="FL8" s="11" t="s">
        <v>0</v>
      </c>
      <c r="FM8" s="6"/>
      <c r="FN8" s="11" t="s">
        <v>0</v>
      </c>
      <c r="FO8" s="11" t="s">
        <v>0</v>
      </c>
      <c r="FP8" s="11"/>
      <c r="FQ8" s="11" t="s">
        <v>0</v>
      </c>
      <c r="FR8" s="11" t="s">
        <v>0</v>
      </c>
      <c r="FS8" s="11"/>
      <c r="FT8" s="11" t="s">
        <v>0</v>
      </c>
      <c r="FU8" s="11" t="s">
        <v>0</v>
      </c>
      <c r="FV8" s="11"/>
      <c r="FW8" s="20"/>
      <c r="FX8" s="20"/>
      <c r="FZ8" s="11" t="s">
        <v>0</v>
      </c>
      <c r="GA8" s="11" t="s">
        <v>0</v>
      </c>
      <c r="GB8" s="6"/>
      <c r="GC8" s="11" t="s">
        <v>0</v>
      </c>
      <c r="GD8" s="11" t="s">
        <v>0</v>
      </c>
      <c r="GE8" s="11"/>
      <c r="GF8" s="11" t="s">
        <v>0</v>
      </c>
      <c r="GG8" s="11" t="s">
        <v>0</v>
      </c>
      <c r="GH8" s="11"/>
      <c r="GI8" s="11" t="s">
        <v>0</v>
      </c>
      <c r="GJ8" s="11" t="s">
        <v>0</v>
      </c>
      <c r="GK8" s="11"/>
      <c r="GL8" s="20"/>
      <c r="GM8" s="20"/>
      <c r="GO8" s="27"/>
    </row>
    <row r="9" spans="1:197" ht="14.45">
      <c r="E9" s="11"/>
      <c r="F9" s="11"/>
      <c r="G9" s="6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3"/>
      <c r="U9" s="23"/>
      <c r="W9" s="11"/>
      <c r="X9" s="11"/>
      <c r="Y9" s="6"/>
      <c r="Z9" s="11"/>
      <c r="AA9" s="11"/>
      <c r="AB9" s="11"/>
      <c r="AC9" s="11"/>
      <c r="AD9" s="11"/>
      <c r="AE9" s="11"/>
      <c r="AF9" s="11"/>
      <c r="AG9" s="11"/>
      <c r="AH9" s="11"/>
      <c r="AI9" s="23"/>
      <c r="AJ9" s="23"/>
      <c r="AL9" s="11"/>
      <c r="AM9" s="11"/>
      <c r="AN9" s="6"/>
      <c r="AO9" s="11"/>
      <c r="AP9" s="11"/>
      <c r="AQ9" s="11"/>
      <c r="AR9" s="11"/>
      <c r="AS9" s="11"/>
      <c r="AT9" s="11"/>
      <c r="AU9" s="11"/>
      <c r="AV9" s="11"/>
      <c r="AW9" s="11"/>
      <c r="AX9" s="23"/>
      <c r="AY9" s="23"/>
      <c r="BA9" s="11"/>
      <c r="BB9" s="11"/>
      <c r="BC9" s="6"/>
      <c r="BD9" s="11"/>
      <c r="BE9" s="11"/>
      <c r="BF9" s="11"/>
      <c r="BG9" s="11"/>
      <c r="BH9" s="11"/>
      <c r="BI9" s="11"/>
      <c r="BJ9" s="11"/>
      <c r="BK9" s="11"/>
      <c r="BL9" s="11"/>
      <c r="BM9" s="23"/>
      <c r="BN9" s="23"/>
      <c r="BP9" s="11"/>
      <c r="BQ9" s="11"/>
      <c r="BR9" s="6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23"/>
      <c r="CF9" s="23"/>
      <c r="CH9" s="11"/>
      <c r="CI9" s="11"/>
      <c r="CJ9" s="6"/>
      <c r="CK9" s="11"/>
      <c r="CL9" s="11"/>
      <c r="CM9" s="11"/>
      <c r="CN9" s="11"/>
      <c r="CO9" s="11"/>
      <c r="CP9" s="11"/>
      <c r="CQ9" s="11"/>
      <c r="CR9" s="11"/>
      <c r="CS9" s="11"/>
      <c r="CT9" s="23"/>
      <c r="CU9" s="23"/>
      <c r="CW9" s="11"/>
      <c r="CX9" s="11"/>
      <c r="CY9" s="6"/>
      <c r="CZ9" s="11"/>
      <c r="DA9" s="11"/>
      <c r="DB9" s="11"/>
      <c r="DC9" s="11"/>
      <c r="DD9" s="11"/>
      <c r="DE9" s="11"/>
      <c r="DF9" s="11"/>
      <c r="DG9" s="11"/>
      <c r="DH9" s="11"/>
      <c r="DI9" s="23"/>
      <c r="DJ9" s="23"/>
      <c r="DL9" s="11"/>
      <c r="DM9" s="11"/>
      <c r="DN9" s="6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23"/>
      <c r="EB9" s="23"/>
      <c r="ED9" s="11"/>
      <c r="EE9" s="11"/>
      <c r="EF9" s="6"/>
      <c r="EG9" s="11"/>
      <c r="EH9" s="11"/>
      <c r="EI9" s="11"/>
      <c r="EJ9" s="11"/>
      <c r="EK9" s="11"/>
      <c r="EL9" s="11"/>
      <c r="EM9" s="11"/>
      <c r="EN9" s="11"/>
      <c r="EO9" s="11"/>
      <c r="EP9" s="23"/>
      <c r="EQ9" s="23"/>
      <c r="ES9" s="11"/>
      <c r="ET9" s="11"/>
      <c r="EU9" s="6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23"/>
      <c r="FI9" s="23"/>
      <c r="FK9" s="11"/>
      <c r="FL9" s="11"/>
      <c r="FM9" s="6"/>
      <c r="FN9" s="11"/>
      <c r="FO9" s="11"/>
      <c r="FP9" s="11"/>
      <c r="FQ9" s="11"/>
      <c r="FR9" s="11"/>
      <c r="FS9" s="11"/>
      <c r="FT9" s="11"/>
      <c r="FU9" s="11"/>
      <c r="FV9" s="11"/>
      <c r="FW9" s="23"/>
      <c r="FX9" s="23"/>
      <c r="FZ9" s="11"/>
      <c r="GA9" s="11"/>
      <c r="GB9" s="6"/>
      <c r="GC9" s="11"/>
      <c r="GD9" s="11"/>
      <c r="GE9" s="11"/>
      <c r="GF9" s="11"/>
      <c r="GG9" s="11"/>
      <c r="GH9" s="11"/>
      <c r="GI9" s="11"/>
      <c r="GJ9" s="11"/>
      <c r="GK9" s="11"/>
      <c r="GL9" s="23"/>
      <c r="GM9" s="23"/>
      <c r="GO9" s="28" t="s">
        <v>0</v>
      </c>
    </row>
    <row r="10" spans="1:197" thickBot="1">
      <c r="A10" s="1" t="s">
        <v>97</v>
      </c>
      <c r="B10" s="1" t="s">
        <v>98</v>
      </c>
      <c r="C10" s="8">
        <v>5</v>
      </c>
      <c r="E10" s="14">
        <v>50</v>
      </c>
      <c r="F10" s="15">
        <v>0</v>
      </c>
      <c r="G10" s="7"/>
      <c r="H10" s="14">
        <f>E10</f>
        <v>50</v>
      </c>
      <c r="I10" s="15">
        <v>0</v>
      </c>
      <c r="J10" s="7"/>
      <c r="K10" s="14">
        <f>E10</f>
        <v>50</v>
      </c>
      <c r="L10" s="15">
        <v>0</v>
      </c>
      <c r="M10" s="7"/>
      <c r="N10" s="14">
        <f>E10</f>
        <v>50</v>
      </c>
      <c r="O10" s="15">
        <v>0</v>
      </c>
      <c r="P10" s="7"/>
      <c r="Q10" s="14">
        <f>E10</f>
        <v>50</v>
      </c>
      <c r="R10" s="15">
        <v>0</v>
      </c>
      <c r="S10" s="7"/>
      <c r="T10" s="21" t="e">
        <f>T11/U10</f>
        <v>#DIV/0!</v>
      </c>
      <c r="U10" s="22">
        <f>F10+I10+L10+O10+R10</f>
        <v>0</v>
      </c>
      <c r="W10" s="14">
        <v>50</v>
      </c>
      <c r="X10" s="15">
        <v>0</v>
      </c>
      <c r="Y10" s="7"/>
      <c r="Z10" s="14">
        <f>W10</f>
        <v>50</v>
      </c>
      <c r="AA10" s="15">
        <v>0</v>
      </c>
      <c r="AB10" s="7"/>
      <c r="AC10" s="14">
        <f>W10</f>
        <v>50</v>
      </c>
      <c r="AD10" s="15">
        <v>0</v>
      </c>
      <c r="AE10" s="7"/>
      <c r="AF10" s="14">
        <f>W10</f>
        <v>50</v>
      </c>
      <c r="AG10" s="15">
        <v>0</v>
      </c>
      <c r="AH10" s="7"/>
      <c r="AI10" s="21" t="e">
        <f>AI11/AJ10</f>
        <v>#DIV/0!</v>
      </c>
      <c r="AJ10" s="22">
        <f>X10+AA10+AD10+AG10</f>
        <v>0</v>
      </c>
      <c r="AL10" s="14">
        <v>40</v>
      </c>
      <c r="AM10" s="15">
        <v>0</v>
      </c>
      <c r="AN10" s="7"/>
      <c r="AO10" s="14">
        <f>AL10</f>
        <v>40</v>
      </c>
      <c r="AP10" s="15">
        <v>0</v>
      </c>
      <c r="AQ10" s="7"/>
      <c r="AR10" s="14">
        <f>AL10</f>
        <v>40</v>
      </c>
      <c r="AS10" s="15">
        <v>0</v>
      </c>
      <c r="AT10" s="7"/>
      <c r="AU10" s="14">
        <f>AL10</f>
        <v>40</v>
      </c>
      <c r="AV10" s="15">
        <v>0</v>
      </c>
      <c r="AW10" s="7"/>
      <c r="AX10" s="21" t="e">
        <f>AX11/AY10</f>
        <v>#DIV/0!</v>
      </c>
      <c r="AY10" s="22">
        <f>AM10+AP10+AS10+AV10</f>
        <v>0</v>
      </c>
      <c r="BA10" s="14">
        <v>35</v>
      </c>
      <c r="BB10" s="15">
        <v>25</v>
      </c>
      <c r="BC10" s="7"/>
      <c r="BD10" s="14">
        <f>BA10</f>
        <v>35</v>
      </c>
      <c r="BE10" s="15">
        <v>25</v>
      </c>
      <c r="BF10" s="7"/>
      <c r="BG10" s="14">
        <f>BA10</f>
        <v>35</v>
      </c>
      <c r="BH10" s="15">
        <v>25</v>
      </c>
      <c r="BI10" s="7"/>
      <c r="BJ10" s="14">
        <f>BA10</f>
        <v>35</v>
      </c>
      <c r="BK10" s="15">
        <v>25</v>
      </c>
      <c r="BL10" s="7"/>
      <c r="BM10" s="21">
        <f>BM11/BN10</f>
        <v>35</v>
      </c>
      <c r="BN10" s="22">
        <f>BB10+BE10+BH10+BK10</f>
        <v>100</v>
      </c>
      <c r="BP10" s="14">
        <v>40</v>
      </c>
      <c r="BQ10" s="15">
        <v>25</v>
      </c>
      <c r="BR10" s="7"/>
      <c r="BS10" s="14">
        <f>BP10</f>
        <v>40</v>
      </c>
      <c r="BT10" s="15">
        <v>25</v>
      </c>
      <c r="BU10" s="7"/>
      <c r="BV10" s="14">
        <f>BP10</f>
        <v>40</v>
      </c>
      <c r="BW10" s="15">
        <v>25</v>
      </c>
      <c r="BX10" s="7"/>
      <c r="BY10" s="14">
        <f>BP10</f>
        <v>40</v>
      </c>
      <c r="BZ10" s="15">
        <v>25</v>
      </c>
      <c r="CA10" s="7"/>
      <c r="CB10" s="14">
        <f>BP10</f>
        <v>40</v>
      </c>
      <c r="CC10" s="15">
        <v>25</v>
      </c>
      <c r="CD10" s="7"/>
      <c r="CE10" s="21">
        <f>CE11/CF10</f>
        <v>40</v>
      </c>
      <c r="CF10" s="22">
        <f>BQ10+BT10+BW10+BZ10+CC10</f>
        <v>125</v>
      </c>
      <c r="CH10" s="14">
        <v>50</v>
      </c>
      <c r="CI10" s="15">
        <v>25</v>
      </c>
      <c r="CJ10" s="7"/>
      <c r="CK10" s="14">
        <f>CH10</f>
        <v>50</v>
      </c>
      <c r="CL10" s="15">
        <v>25</v>
      </c>
      <c r="CM10" s="7"/>
      <c r="CN10" s="14">
        <f>CH10</f>
        <v>50</v>
      </c>
      <c r="CO10" s="15">
        <v>25</v>
      </c>
      <c r="CP10" s="7"/>
      <c r="CQ10" s="14">
        <f>CH10</f>
        <v>50</v>
      </c>
      <c r="CR10" s="15">
        <v>25</v>
      </c>
      <c r="CS10" s="7"/>
      <c r="CT10" s="21">
        <f>CT11/CU10</f>
        <v>50</v>
      </c>
      <c r="CU10" s="22">
        <f>CI10+CL10+CO10+CR10</f>
        <v>100</v>
      </c>
      <c r="CW10" s="14">
        <v>50</v>
      </c>
      <c r="CX10" s="15">
        <v>0</v>
      </c>
      <c r="CY10" s="7"/>
      <c r="CZ10" s="14">
        <f>CW10</f>
        <v>50</v>
      </c>
      <c r="DA10" s="15">
        <v>0</v>
      </c>
      <c r="DB10" s="7"/>
      <c r="DC10" s="14">
        <f>CW10</f>
        <v>50</v>
      </c>
      <c r="DD10" s="15">
        <v>0</v>
      </c>
      <c r="DE10" s="7"/>
      <c r="DF10" s="14">
        <f>CW10</f>
        <v>50</v>
      </c>
      <c r="DG10" s="15">
        <v>0</v>
      </c>
      <c r="DH10" s="7"/>
      <c r="DI10" s="21" t="e">
        <f>DI11/DJ10</f>
        <v>#DIV/0!</v>
      </c>
      <c r="DJ10" s="22">
        <f>CX10+DA10+DD10+DG10</f>
        <v>0</v>
      </c>
      <c r="DL10" s="14">
        <v>50</v>
      </c>
      <c r="DM10" s="15">
        <v>0</v>
      </c>
      <c r="DN10" s="7"/>
      <c r="DO10" s="14">
        <f>DL10</f>
        <v>50</v>
      </c>
      <c r="DP10" s="15">
        <v>0</v>
      </c>
      <c r="DQ10" s="7"/>
      <c r="DR10" s="14">
        <f>DL10</f>
        <v>50</v>
      </c>
      <c r="DS10" s="15">
        <v>0</v>
      </c>
      <c r="DT10" s="7"/>
      <c r="DU10" s="14">
        <f>DL10</f>
        <v>50</v>
      </c>
      <c r="DV10" s="15">
        <v>0</v>
      </c>
      <c r="DW10" s="7"/>
      <c r="DX10" s="14">
        <f>DL10</f>
        <v>50</v>
      </c>
      <c r="DY10" s="15">
        <v>0</v>
      </c>
      <c r="DZ10" s="7"/>
      <c r="EA10" s="21" t="e">
        <f>EA11/EB10</f>
        <v>#DIV/0!</v>
      </c>
      <c r="EB10" s="22">
        <f>DM10+DP10+DS10+DV10+DY10</f>
        <v>0</v>
      </c>
      <c r="ED10" s="14">
        <v>50</v>
      </c>
      <c r="EE10" s="15">
        <v>0</v>
      </c>
      <c r="EF10" s="7"/>
      <c r="EG10" s="14">
        <f>ED10</f>
        <v>50</v>
      </c>
      <c r="EH10" s="15">
        <v>0</v>
      </c>
      <c r="EI10" s="7"/>
      <c r="EJ10" s="14">
        <f>ED10</f>
        <v>50</v>
      </c>
      <c r="EK10" s="15">
        <v>0</v>
      </c>
      <c r="EL10" s="7"/>
      <c r="EM10" s="14">
        <f>ED10</f>
        <v>50</v>
      </c>
      <c r="EN10" s="15">
        <v>0</v>
      </c>
      <c r="EO10" s="7"/>
      <c r="EP10" s="21" t="e">
        <f>EP11/EQ10</f>
        <v>#DIV/0!</v>
      </c>
      <c r="EQ10" s="22">
        <f>EE10+EH10+EK10+EN10</f>
        <v>0</v>
      </c>
      <c r="ES10" s="14">
        <v>50</v>
      </c>
      <c r="ET10" s="15">
        <v>0</v>
      </c>
      <c r="EU10" s="7"/>
      <c r="EV10" s="14">
        <f>ES10</f>
        <v>50</v>
      </c>
      <c r="EW10" s="15">
        <v>0</v>
      </c>
      <c r="EX10" s="7"/>
      <c r="EY10" s="14">
        <f>ES10</f>
        <v>50</v>
      </c>
      <c r="EZ10" s="15">
        <v>0</v>
      </c>
      <c r="FA10" s="7"/>
      <c r="FB10" s="14">
        <f>ES10</f>
        <v>50</v>
      </c>
      <c r="FC10" s="15">
        <v>0</v>
      </c>
      <c r="FD10" s="7"/>
      <c r="FE10" s="14">
        <f>ES10</f>
        <v>50</v>
      </c>
      <c r="FF10" s="15">
        <v>0</v>
      </c>
      <c r="FG10" s="7"/>
      <c r="FH10" s="21" t="e">
        <f>FH11/FI10</f>
        <v>#DIV/0!</v>
      </c>
      <c r="FI10" s="22">
        <f>ET10+EW10+EZ10+FC10+FF10</f>
        <v>0</v>
      </c>
      <c r="FK10" s="14">
        <v>50</v>
      </c>
      <c r="FL10" s="15">
        <v>0</v>
      </c>
      <c r="FM10" s="7"/>
      <c r="FN10" s="14">
        <f>FK10</f>
        <v>50</v>
      </c>
      <c r="FO10" s="15">
        <v>0</v>
      </c>
      <c r="FP10" s="7"/>
      <c r="FQ10" s="14">
        <f>FK10</f>
        <v>50</v>
      </c>
      <c r="FR10" s="15">
        <v>0</v>
      </c>
      <c r="FS10" s="7"/>
      <c r="FT10" s="14">
        <f>FK10</f>
        <v>50</v>
      </c>
      <c r="FU10" s="15">
        <v>0</v>
      </c>
      <c r="FV10" s="7"/>
      <c r="FW10" s="21" t="e">
        <f>FW11/FX10</f>
        <v>#DIV/0!</v>
      </c>
      <c r="FX10" s="22">
        <f>FL10+FO10+FR10+FU10</f>
        <v>0</v>
      </c>
      <c r="FZ10" s="14">
        <v>50</v>
      </c>
      <c r="GA10" s="15">
        <v>0</v>
      </c>
      <c r="GB10" s="7"/>
      <c r="GC10" s="14">
        <f>FZ10</f>
        <v>50</v>
      </c>
      <c r="GD10" s="15">
        <v>0</v>
      </c>
      <c r="GE10" s="7"/>
      <c r="GF10" s="14">
        <f>FZ10</f>
        <v>50</v>
      </c>
      <c r="GG10" s="15">
        <v>0</v>
      </c>
      <c r="GH10" s="7"/>
      <c r="GI10" s="14">
        <f>FZ10</f>
        <v>50</v>
      </c>
      <c r="GJ10" s="15">
        <v>0</v>
      </c>
      <c r="GK10" s="7"/>
      <c r="GL10" s="21" t="e">
        <f>GL11/GM10</f>
        <v>#DIV/0!</v>
      </c>
      <c r="GM10" s="22">
        <f>GA10+GD10+GG10+GJ10</f>
        <v>0</v>
      </c>
      <c r="GO10" s="28" t="s">
        <v>0</v>
      </c>
    </row>
    <row r="11" spans="1:197" thickBot="1">
      <c r="E11" s="101">
        <f>E10*F10</f>
        <v>0</v>
      </c>
      <c r="F11" s="102"/>
      <c r="G11" s="7"/>
      <c r="H11" s="101">
        <f>H10*I10</f>
        <v>0</v>
      </c>
      <c r="I11" s="102"/>
      <c r="J11" s="12"/>
      <c r="K11" s="101">
        <f>K10*L10</f>
        <v>0</v>
      </c>
      <c r="L11" s="102"/>
      <c r="M11" s="12"/>
      <c r="N11" s="101">
        <f>N10*O10</f>
        <v>0</v>
      </c>
      <c r="O11" s="102"/>
      <c r="P11" s="12"/>
      <c r="Q11" s="101">
        <f>Q10*R10</f>
        <v>0</v>
      </c>
      <c r="R11" s="102"/>
      <c r="S11" s="12"/>
      <c r="T11" s="106">
        <f>SUM(E11:Q11)</f>
        <v>0</v>
      </c>
      <c r="U11" s="107"/>
      <c r="W11" s="101">
        <f>W10*X10</f>
        <v>0</v>
      </c>
      <c r="X11" s="102"/>
      <c r="Y11" s="7"/>
      <c r="Z11" s="101">
        <f>Z10*AA10</f>
        <v>0</v>
      </c>
      <c r="AA11" s="102"/>
      <c r="AB11" s="12"/>
      <c r="AC11" s="101">
        <f>AC10*AD10</f>
        <v>0</v>
      </c>
      <c r="AD11" s="102"/>
      <c r="AE11" s="12"/>
      <c r="AF11" s="101">
        <f>AF10*AG10</f>
        <v>0</v>
      </c>
      <c r="AG11" s="102"/>
      <c r="AH11" s="12"/>
      <c r="AI11" s="106">
        <f>SUM(W11:AF11)</f>
        <v>0</v>
      </c>
      <c r="AJ11" s="107"/>
      <c r="AL11" s="101">
        <f>AL10*AM10</f>
        <v>0</v>
      </c>
      <c r="AM11" s="102"/>
      <c r="AN11" s="7"/>
      <c r="AO11" s="101">
        <f>AO10*AP10</f>
        <v>0</v>
      </c>
      <c r="AP11" s="102"/>
      <c r="AQ11" s="12"/>
      <c r="AR11" s="101">
        <f>AR10*AS10</f>
        <v>0</v>
      </c>
      <c r="AS11" s="102"/>
      <c r="AT11" s="12"/>
      <c r="AU11" s="101">
        <f>AU10*AV10</f>
        <v>0</v>
      </c>
      <c r="AV11" s="102"/>
      <c r="AW11" s="12"/>
      <c r="AX11" s="106">
        <f>SUM(AL11:AU11)</f>
        <v>0</v>
      </c>
      <c r="AY11" s="107"/>
      <c r="BA11" s="101">
        <f>BA10*BB10</f>
        <v>875</v>
      </c>
      <c r="BB11" s="102"/>
      <c r="BC11" s="7"/>
      <c r="BD11" s="101">
        <f>BD10*BE10</f>
        <v>875</v>
      </c>
      <c r="BE11" s="102"/>
      <c r="BF11" s="12"/>
      <c r="BG11" s="101">
        <f>BG10*BH10</f>
        <v>875</v>
      </c>
      <c r="BH11" s="102"/>
      <c r="BI11" s="12"/>
      <c r="BJ11" s="101">
        <f>BJ10*BK10</f>
        <v>875</v>
      </c>
      <c r="BK11" s="102"/>
      <c r="BL11" s="12"/>
      <c r="BM11" s="106">
        <f>SUM(BA11:BJ11)</f>
        <v>3500</v>
      </c>
      <c r="BN11" s="107"/>
      <c r="BP11" s="101">
        <f>BP10*BQ10</f>
        <v>1000</v>
      </c>
      <c r="BQ11" s="102"/>
      <c r="BR11" s="7"/>
      <c r="BS11" s="101">
        <f>BS10*BT10</f>
        <v>1000</v>
      </c>
      <c r="BT11" s="102"/>
      <c r="BU11" s="12"/>
      <c r="BV11" s="101">
        <f>BV10*BW10</f>
        <v>1000</v>
      </c>
      <c r="BW11" s="102"/>
      <c r="BX11" s="12"/>
      <c r="BY11" s="101">
        <f>BY10*BZ10</f>
        <v>1000</v>
      </c>
      <c r="BZ11" s="102"/>
      <c r="CA11" s="12"/>
      <c r="CB11" s="101">
        <f>CB10*CC10</f>
        <v>1000</v>
      </c>
      <c r="CC11" s="102"/>
      <c r="CD11" s="12"/>
      <c r="CE11" s="106">
        <f>SUM(BP11:CB11)</f>
        <v>5000</v>
      </c>
      <c r="CF11" s="107"/>
      <c r="CH11" s="101">
        <f>CH10*CI10</f>
        <v>1250</v>
      </c>
      <c r="CI11" s="102"/>
      <c r="CJ11" s="7"/>
      <c r="CK11" s="101">
        <f>CK10*CL10</f>
        <v>1250</v>
      </c>
      <c r="CL11" s="102"/>
      <c r="CM11" s="12"/>
      <c r="CN11" s="101">
        <f>CN10*CO10</f>
        <v>1250</v>
      </c>
      <c r="CO11" s="102"/>
      <c r="CP11" s="12"/>
      <c r="CQ11" s="101">
        <f>CQ10*CR10</f>
        <v>1250</v>
      </c>
      <c r="CR11" s="102"/>
      <c r="CS11" s="12"/>
      <c r="CT11" s="106">
        <f>SUM(CH11:CQ11)</f>
        <v>5000</v>
      </c>
      <c r="CU11" s="107"/>
      <c r="CW11" s="101">
        <f>CW10*CX10</f>
        <v>0</v>
      </c>
      <c r="CX11" s="102"/>
      <c r="CY11" s="7"/>
      <c r="CZ11" s="101">
        <f>CZ10*DA10</f>
        <v>0</v>
      </c>
      <c r="DA11" s="102"/>
      <c r="DB11" s="12"/>
      <c r="DC11" s="101">
        <f>DC10*DD10</f>
        <v>0</v>
      </c>
      <c r="DD11" s="102"/>
      <c r="DE11" s="12"/>
      <c r="DF11" s="101">
        <f>DF10*DG10</f>
        <v>0</v>
      </c>
      <c r="DG11" s="102"/>
      <c r="DH11" s="12"/>
      <c r="DI11" s="106">
        <f>SUM(CW11:DF11)</f>
        <v>0</v>
      </c>
      <c r="DJ11" s="107"/>
      <c r="DL11" s="101">
        <f>DL10*DM10</f>
        <v>0</v>
      </c>
      <c r="DM11" s="102"/>
      <c r="DN11" s="7"/>
      <c r="DO11" s="101">
        <f>DO10*DP10</f>
        <v>0</v>
      </c>
      <c r="DP11" s="102"/>
      <c r="DQ11" s="12"/>
      <c r="DR11" s="101">
        <f>DR10*DS10</f>
        <v>0</v>
      </c>
      <c r="DS11" s="102"/>
      <c r="DT11" s="12"/>
      <c r="DU11" s="101">
        <f>DU10*DV10</f>
        <v>0</v>
      </c>
      <c r="DV11" s="102"/>
      <c r="DW11" s="12"/>
      <c r="DX11" s="101">
        <f>DX10*DY10</f>
        <v>0</v>
      </c>
      <c r="DY11" s="102"/>
      <c r="DZ11" s="12"/>
      <c r="EA11" s="106">
        <f>SUM(DL11:DX11)</f>
        <v>0</v>
      </c>
      <c r="EB11" s="107"/>
      <c r="ED11" s="101">
        <f>ED10*EE10</f>
        <v>0</v>
      </c>
      <c r="EE11" s="102"/>
      <c r="EF11" s="7"/>
      <c r="EG11" s="101">
        <f>EG10*EH10</f>
        <v>0</v>
      </c>
      <c r="EH11" s="102"/>
      <c r="EI11" s="12"/>
      <c r="EJ11" s="101">
        <f>EJ10*EK10</f>
        <v>0</v>
      </c>
      <c r="EK11" s="102"/>
      <c r="EL11" s="12"/>
      <c r="EM11" s="101">
        <f>EM10*EN10</f>
        <v>0</v>
      </c>
      <c r="EN11" s="102"/>
      <c r="EO11" s="12"/>
      <c r="EP11" s="106">
        <f>SUM(ED11:EM11)</f>
        <v>0</v>
      </c>
      <c r="EQ11" s="107"/>
      <c r="ES11" s="101">
        <f>ES10*ET10</f>
        <v>0</v>
      </c>
      <c r="ET11" s="102"/>
      <c r="EU11" s="7"/>
      <c r="EV11" s="101">
        <f>EV10*EW10</f>
        <v>0</v>
      </c>
      <c r="EW11" s="102"/>
      <c r="EX11" s="12"/>
      <c r="EY11" s="101">
        <f>EY10*EZ10</f>
        <v>0</v>
      </c>
      <c r="EZ11" s="102"/>
      <c r="FA11" s="12"/>
      <c r="FB11" s="101">
        <f>FB10*FC10</f>
        <v>0</v>
      </c>
      <c r="FC11" s="102"/>
      <c r="FD11" s="12"/>
      <c r="FE11" s="101">
        <f>FE10*FF10</f>
        <v>0</v>
      </c>
      <c r="FF11" s="102"/>
      <c r="FG11" s="12"/>
      <c r="FH11" s="106">
        <f>SUM(ES11:FE11)</f>
        <v>0</v>
      </c>
      <c r="FI11" s="107"/>
      <c r="FK11" s="101">
        <f>FK10*FL10</f>
        <v>0</v>
      </c>
      <c r="FL11" s="102"/>
      <c r="FM11" s="7"/>
      <c r="FN11" s="101">
        <f>FN10*FO10</f>
        <v>0</v>
      </c>
      <c r="FO11" s="102"/>
      <c r="FP11" s="12"/>
      <c r="FQ11" s="101">
        <f>FQ10*FR10</f>
        <v>0</v>
      </c>
      <c r="FR11" s="102"/>
      <c r="FS11" s="12"/>
      <c r="FT11" s="101">
        <f>FT10*FU10</f>
        <v>0</v>
      </c>
      <c r="FU11" s="102"/>
      <c r="FV11" s="12"/>
      <c r="FW11" s="106">
        <f>SUM(FK11:FT11)</f>
        <v>0</v>
      </c>
      <c r="FX11" s="107"/>
      <c r="FZ11" s="101">
        <f>FZ10*GA10</f>
        <v>0</v>
      </c>
      <c r="GA11" s="102"/>
      <c r="GB11" s="7"/>
      <c r="GC11" s="101">
        <f>GC10*GD10</f>
        <v>0</v>
      </c>
      <c r="GD11" s="102"/>
      <c r="GE11" s="12"/>
      <c r="GF11" s="101">
        <f>GF10*GG10</f>
        <v>0</v>
      </c>
      <c r="GG11" s="102"/>
      <c r="GH11" s="12"/>
      <c r="GI11" s="101">
        <f>GI10*GJ10</f>
        <v>0</v>
      </c>
      <c r="GJ11" s="102"/>
      <c r="GK11" s="12"/>
      <c r="GL11" s="106">
        <f>SUM(FZ11:GI11)</f>
        <v>0</v>
      </c>
      <c r="GM11" s="107"/>
      <c r="GO11" s="95">
        <f>T11+AI11+AX11+BM11+CE11+CT11+DI11+EA11+EP11+FH11+FW11+GL11</f>
        <v>13500</v>
      </c>
    </row>
    <row r="12" spans="1:197" ht="14.45">
      <c r="E12" s="11"/>
      <c r="F12" s="11"/>
      <c r="G12" s="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0"/>
      <c r="U12" s="110"/>
      <c r="W12" s="11"/>
      <c r="X12" s="11"/>
      <c r="Y12" s="6"/>
      <c r="Z12" s="11"/>
      <c r="AA12" s="11"/>
      <c r="AB12" s="11"/>
      <c r="AC12" s="11"/>
      <c r="AD12" s="11"/>
      <c r="AE12" s="11"/>
      <c r="AF12" s="11"/>
      <c r="AG12" s="11"/>
      <c r="AH12" s="11"/>
      <c r="AI12" s="115"/>
      <c r="AJ12" s="115"/>
      <c r="AL12" s="11"/>
      <c r="AM12" s="11"/>
      <c r="AN12" s="6"/>
      <c r="AO12" s="11"/>
      <c r="AP12" s="11"/>
      <c r="AQ12" s="11"/>
      <c r="AR12" s="11"/>
      <c r="AS12" s="11"/>
      <c r="AT12" s="11"/>
      <c r="AU12" s="11"/>
      <c r="AV12" s="11"/>
      <c r="AW12" s="11"/>
      <c r="AX12" s="115"/>
      <c r="AY12" s="115"/>
      <c r="BA12" s="11"/>
      <c r="BB12" s="11"/>
      <c r="BC12" s="6"/>
      <c r="BD12" s="11"/>
      <c r="BE12" s="11"/>
      <c r="BF12" s="11"/>
      <c r="BG12" s="11"/>
      <c r="BH12" s="11"/>
      <c r="BI12" s="11"/>
      <c r="BJ12" s="11"/>
      <c r="BK12" s="11"/>
      <c r="BL12" s="11"/>
      <c r="BM12" s="115"/>
      <c r="BN12" s="115"/>
      <c r="BP12" s="11"/>
      <c r="BQ12" s="11"/>
      <c r="BR12" s="6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0"/>
      <c r="CF12" s="110"/>
      <c r="CH12" s="11"/>
      <c r="CI12" s="11"/>
      <c r="CJ12" s="6"/>
      <c r="CK12" s="11"/>
      <c r="CL12" s="11"/>
      <c r="CM12" s="11"/>
      <c r="CN12" s="11"/>
      <c r="CO12" s="11"/>
      <c r="CP12" s="11"/>
      <c r="CQ12" s="11"/>
      <c r="CR12" s="11"/>
      <c r="CS12" s="11"/>
      <c r="CT12" s="115"/>
      <c r="CU12" s="115"/>
      <c r="CW12" s="11"/>
      <c r="CX12" s="11"/>
      <c r="CY12" s="6"/>
      <c r="CZ12" s="11"/>
      <c r="DA12" s="11"/>
      <c r="DB12" s="11"/>
      <c r="DC12" s="11"/>
      <c r="DD12" s="11"/>
      <c r="DE12" s="11"/>
      <c r="DF12" s="11"/>
      <c r="DG12" s="11"/>
      <c r="DH12" s="11"/>
      <c r="DI12" s="115"/>
      <c r="DJ12" s="115"/>
      <c r="DL12" s="11"/>
      <c r="DM12" s="11"/>
      <c r="DN12" s="6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0"/>
      <c r="EB12" s="110"/>
      <c r="ED12" s="11"/>
      <c r="EE12" s="11"/>
      <c r="EF12" s="6"/>
      <c r="EG12" s="11"/>
      <c r="EH12" s="11"/>
      <c r="EI12" s="11"/>
      <c r="EJ12" s="11"/>
      <c r="EK12" s="11"/>
      <c r="EL12" s="11"/>
      <c r="EM12" s="11"/>
      <c r="EN12" s="11"/>
      <c r="EO12" s="11"/>
      <c r="EP12" s="115"/>
      <c r="EQ12" s="115"/>
      <c r="ES12" s="11"/>
      <c r="ET12" s="11"/>
      <c r="EU12" s="6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0"/>
      <c r="FI12" s="110"/>
      <c r="FK12" s="11"/>
      <c r="FL12" s="11"/>
      <c r="FM12" s="6"/>
      <c r="FN12" s="11"/>
      <c r="FO12" s="11"/>
      <c r="FP12" s="11"/>
      <c r="FQ12" s="11"/>
      <c r="FR12" s="11"/>
      <c r="FS12" s="11"/>
      <c r="FT12" s="11"/>
      <c r="FU12" s="11"/>
      <c r="FV12" s="11"/>
      <c r="FW12" s="115"/>
      <c r="FX12" s="115"/>
      <c r="FZ12" s="11"/>
      <c r="GA12" s="11"/>
      <c r="GB12" s="6"/>
      <c r="GC12" s="11"/>
      <c r="GD12" s="11"/>
      <c r="GE12" s="11"/>
      <c r="GF12" s="11"/>
      <c r="GG12" s="11"/>
      <c r="GH12" s="11"/>
      <c r="GI12" s="11"/>
      <c r="GJ12" s="11"/>
      <c r="GK12" s="11"/>
      <c r="GL12" s="115"/>
      <c r="GM12" s="115"/>
      <c r="GO12" s="28" t="s">
        <v>0</v>
      </c>
    </row>
    <row r="13" spans="1:197" thickBot="1">
      <c r="A13" s="1" t="s">
        <v>99</v>
      </c>
      <c r="B13" s="1" t="s">
        <v>100</v>
      </c>
      <c r="C13" s="8">
        <v>40</v>
      </c>
      <c r="E13" s="14">
        <v>50</v>
      </c>
      <c r="F13" s="15">
        <v>0</v>
      </c>
      <c r="G13" s="7"/>
      <c r="H13" s="14">
        <f>E13</f>
        <v>50</v>
      </c>
      <c r="I13" s="15">
        <v>0</v>
      </c>
      <c r="J13" s="7"/>
      <c r="K13" s="14">
        <f>E13</f>
        <v>50</v>
      </c>
      <c r="L13" s="15">
        <v>0</v>
      </c>
      <c r="M13" s="7"/>
      <c r="N13" s="14">
        <f>E13</f>
        <v>50</v>
      </c>
      <c r="O13" s="15">
        <v>0</v>
      </c>
      <c r="P13" s="7"/>
      <c r="Q13" s="14">
        <f>E13</f>
        <v>50</v>
      </c>
      <c r="R13" s="15">
        <v>0</v>
      </c>
      <c r="S13" s="7"/>
      <c r="T13" s="21" t="e">
        <f>T14/U13</f>
        <v>#DIV/0!</v>
      </c>
      <c r="U13" s="22">
        <f>F13+I13+L13+O13+R13</f>
        <v>0</v>
      </c>
      <c r="W13" s="14">
        <v>50</v>
      </c>
      <c r="X13" s="15">
        <v>0</v>
      </c>
      <c r="Y13" s="7"/>
      <c r="Z13" s="14">
        <f>W13</f>
        <v>50</v>
      </c>
      <c r="AA13" s="15">
        <v>0</v>
      </c>
      <c r="AB13" s="7"/>
      <c r="AC13" s="14">
        <f>W13</f>
        <v>50</v>
      </c>
      <c r="AD13" s="15">
        <v>0</v>
      </c>
      <c r="AE13" s="7"/>
      <c r="AF13" s="14">
        <f>W13</f>
        <v>50</v>
      </c>
      <c r="AG13" s="15">
        <v>0</v>
      </c>
      <c r="AH13" s="7"/>
      <c r="AI13" s="21" t="e">
        <f>AI14/AJ13</f>
        <v>#DIV/0!</v>
      </c>
      <c r="AJ13" s="22">
        <f>X13+AA13+AD13+AG13</f>
        <v>0</v>
      </c>
      <c r="AL13" s="14">
        <v>50</v>
      </c>
      <c r="AM13" s="15">
        <v>0</v>
      </c>
      <c r="AN13" s="7"/>
      <c r="AO13" s="14">
        <f>AL13</f>
        <v>50</v>
      </c>
      <c r="AP13" s="15">
        <v>0</v>
      </c>
      <c r="AQ13" s="7"/>
      <c r="AR13" s="14">
        <f>AL13</f>
        <v>50</v>
      </c>
      <c r="AS13" s="15">
        <v>0</v>
      </c>
      <c r="AT13" s="7"/>
      <c r="AU13" s="14">
        <f>AL13</f>
        <v>50</v>
      </c>
      <c r="AV13" s="15">
        <v>0</v>
      </c>
      <c r="AW13" s="7"/>
      <c r="AX13" s="21" t="e">
        <f>AX14/AY13</f>
        <v>#DIV/0!</v>
      </c>
      <c r="AY13" s="22">
        <f>AM13+AP13+AS13+AV13</f>
        <v>0</v>
      </c>
      <c r="BA13" s="14">
        <v>32</v>
      </c>
      <c r="BB13" s="15">
        <v>0</v>
      </c>
      <c r="BC13" s="7"/>
      <c r="BD13" s="14">
        <f>BA13</f>
        <v>32</v>
      </c>
      <c r="BE13" s="15">
        <v>0</v>
      </c>
      <c r="BF13" s="7"/>
      <c r="BG13" s="14">
        <f>BA13</f>
        <v>32</v>
      </c>
      <c r="BH13" s="15">
        <v>100</v>
      </c>
      <c r="BI13" s="7"/>
      <c r="BJ13" s="14">
        <f>BA13</f>
        <v>32</v>
      </c>
      <c r="BK13" s="15">
        <v>100</v>
      </c>
      <c r="BL13" s="7"/>
      <c r="BM13" s="21">
        <f>BM14/BN13</f>
        <v>32</v>
      </c>
      <c r="BN13" s="22">
        <f>BB13+BE13+BH13+BK13</f>
        <v>200</v>
      </c>
      <c r="BP13" s="14">
        <v>20</v>
      </c>
      <c r="BQ13" s="15">
        <v>200</v>
      </c>
      <c r="BR13" s="7"/>
      <c r="BS13" s="14">
        <f>BP13</f>
        <v>20</v>
      </c>
      <c r="BT13" s="15">
        <v>200</v>
      </c>
      <c r="BU13" s="7"/>
      <c r="BV13" s="14">
        <f>BP13</f>
        <v>20</v>
      </c>
      <c r="BW13" s="15">
        <v>200</v>
      </c>
      <c r="BX13" s="7"/>
      <c r="BY13" s="14">
        <f>BP13</f>
        <v>20</v>
      </c>
      <c r="BZ13" s="15">
        <v>200</v>
      </c>
      <c r="CA13" s="7"/>
      <c r="CB13" s="14">
        <f>BP13</f>
        <v>20</v>
      </c>
      <c r="CC13" s="15">
        <v>200</v>
      </c>
      <c r="CD13" s="7"/>
      <c r="CE13" s="21">
        <f>CE14/CF13</f>
        <v>20</v>
      </c>
      <c r="CF13" s="22">
        <f>BQ13+BT13+BW13+BZ13+CC13</f>
        <v>1000</v>
      </c>
      <c r="CH13" s="14">
        <v>20</v>
      </c>
      <c r="CI13" s="15">
        <v>200</v>
      </c>
      <c r="CJ13" s="7"/>
      <c r="CK13" s="14">
        <f>CH13</f>
        <v>20</v>
      </c>
      <c r="CL13" s="15">
        <v>200</v>
      </c>
      <c r="CM13" s="7"/>
      <c r="CN13" s="14">
        <f>CH13</f>
        <v>20</v>
      </c>
      <c r="CO13" s="15">
        <v>200</v>
      </c>
      <c r="CP13" s="7"/>
      <c r="CQ13" s="14">
        <f>CH13</f>
        <v>20</v>
      </c>
      <c r="CR13" s="15">
        <v>200</v>
      </c>
      <c r="CS13" s="7"/>
      <c r="CT13" s="21">
        <f>CT14/CU13</f>
        <v>20</v>
      </c>
      <c r="CU13" s="22">
        <f>CI13+CL13+CO13+CR13</f>
        <v>800</v>
      </c>
      <c r="CW13" s="14">
        <v>20</v>
      </c>
      <c r="CX13" s="15">
        <v>200</v>
      </c>
      <c r="CY13" s="7"/>
      <c r="CZ13" s="14">
        <f>CW13</f>
        <v>20</v>
      </c>
      <c r="DA13" s="15">
        <v>200</v>
      </c>
      <c r="DB13" s="7"/>
      <c r="DC13" s="14">
        <f>CW13</f>
        <v>20</v>
      </c>
      <c r="DD13" s="15">
        <v>200</v>
      </c>
      <c r="DE13" s="7"/>
      <c r="DF13" s="14">
        <f>CW13</f>
        <v>20</v>
      </c>
      <c r="DG13" s="15">
        <v>200</v>
      </c>
      <c r="DH13" s="7"/>
      <c r="DI13" s="21">
        <f>DI14/DJ13</f>
        <v>20</v>
      </c>
      <c r="DJ13" s="22">
        <f>CX13+DA13+DD13+DG13</f>
        <v>800</v>
      </c>
      <c r="DL13" s="14">
        <v>24</v>
      </c>
      <c r="DM13" s="15">
        <v>200</v>
      </c>
      <c r="DN13" s="7"/>
      <c r="DO13" s="14">
        <f>DL13</f>
        <v>24</v>
      </c>
      <c r="DP13" s="15">
        <v>200</v>
      </c>
      <c r="DQ13" s="7"/>
      <c r="DR13" s="14">
        <f>DL13</f>
        <v>24</v>
      </c>
      <c r="DS13" s="15">
        <v>200</v>
      </c>
      <c r="DT13" s="7"/>
      <c r="DU13" s="14">
        <f>DL13</f>
        <v>24</v>
      </c>
      <c r="DV13" s="15">
        <v>200</v>
      </c>
      <c r="DW13" s="7"/>
      <c r="DX13" s="14">
        <f>DL13</f>
        <v>24</v>
      </c>
      <c r="DY13" s="15">
        <v>200</v>
      </c>
      <c r="DZ13" s="7"/>
      <c r="EA13" s="21">
        <f>EA14/EB13</f>
        <v>24</v>
      </c>
      <c r="EB13" s="22">
        <f>DM13+DP13+DS13+DV13+DY13</f>
        <v>1000</v>
      </c>
      <c r="ED13" s="14">
        <v>25</v>
      </c>
      <c r="EE13" s="15">
        <v>200</v>
      </c>
      <c r="EF13" s="7"/>
      <c r="EG13" s="14">
        <f>ED13</f>
        <v>25</v>
      </c>
      <c r="EH13" s="15">
        <v>200</v>
      </c>
      <c r="EI13" s="7"/>
      <c r="EJ13" s="14">
        <f>ED13</f>
        <v>25</v>
      </c>
      <c r="EK13" s="15">
        <v>200</v>
      </c>
      <c r="EL13" s="7"/>
      <c r="EM13" s="14">
        <f>ED13</f>
        <v>25</v>
      </c>
      <c r="EN13" s="15">
        <v>200</v>
      </c>
      <c r="EO13" s="7"/>
      <c r="EP13" s="21">
        <f>EP14/EQ13</f>
        <v>25</v>
      </c>
      <c r="EQ13" s="22">
        <f>EE13+EH13+EK13+EN13</f>
        <v>800</v>
      </c>
      <c r="ES13" s="14">
        <v>28</v>
      </c>
      <c r="ET13" s="15">
        <v>150</v>
      </c>
      <c r="EU13" s="7"/>
      <c r="EV13" s="14">
        <f>ES13</f>
        <v>28</v>
      </c>
      <c r="EW13" s="15">
        <v>150</v>
      </c>
      <c r="EX13" s="7"/>
      <c r="EY13" s="14">
        <f>ES13</f>
        <v>28</v>
      </c>
      <c r="EZ13" s="15">
        <v>150</v>
      </c>
      <c r="FA13" s="7"/>
      <c r="FB13" s="14">
        <f>ES13</f>
        <v>28</v>
      </c>
      <c r="FC13" s="15">
        <v>150</v>
      </c>
      <c r="FD13" s="7"/>
      <c r="FE13" s="14">
        <f>ES13</f>
        <v>28</v>
      </c>
      <c r="FF13" s="15">
        <v>150</v>
      </c>
      <c r="FG13" s="7"/>
      <c r="FH13" s="21">
        <f>FH14/FI13</f>
        <v>28</v>
      </c>
      <c r="FI13" s="22">
        <f>ET13+EW13+EZ13+FC13+FF13</f>
        <v>750</v>
      </c>
      <c r="FK13" s="14">
        <v>30</v>
      </c>
      <c r="FL13" s="15">
        <v>100</v>
      </c>
      <c r="FM13" s="7"/>
      <c r="FN13" s="14">
        <f>FK13</f>
        <v>30</v>
      </c>
      <c r="FO13" s="15">
        <v>100</v>
      </c>
      <c r="FP13" s="7"/>
      <c r="FQ13" s="14">
        <f>FK13</f>
        <v>30</v>
      </c>
      <c r="FR13" s="15">
        <v>100</v>
      </c>
      <c r="FS13" s="7"/>
      <c r="FT13" s="14">
        <f>FK13</f>
        <v>30</v>
      </c>
      <c r="FU13" s="15">
        <v>100</v>
      </c>
      <c r="FV13" s="7"/>
      <c r="FW13" s="21">
        <f>FW14/FX13</f>
        <v>30</v>
      </c>
      <c r="FX13" s="22">
        <f>FL13+FO13+FR13+FU13</f>
        <v>400</v>
      </c>
      <c r="FZ13" s="14">
        <v>35</v>
      </c>
      <c r="GA13" s="15">
        <v>100</v>
      </c>
      <c r="GB13" s="7"/>
      <c r="GC13" s="14">
        <f>FZ13</f>
        <v>35</v>
      </c>
      <c r="GD13" s="15">
        <v>100</v>
      </c>
      <c r="GE13" s="7"/>
      <c r="GF13" s="14">
        <f>FZ13</f>
        <v>35</v>
      </c>
      <c r="GG13" s="15">
        <v>100</v>
      </c>
      <c r="GH13" s="7"/>
      <c r="GI13" s="14">
        <f>FZ13</f>
        <v>35</v>
      </c>
      <c r="GJ13" s="15">
        <v>100</v>
      </c>
      <c r="GK13" s="7"/>
      <c r="GL13" s="21">
        <f>GL14/GM13</f>
        <v>35</v>
      </c>
      <c r="GM13" s="22">
        <f>GA13+GD13+GG13+GJ13</f>
        <v>400</v>
      </c>
      <c r="GO13" s="28" t="s">
        <v>31</v>
      </c>
    </row>
    <row r="14" spans="1:197" thickBot="1">
      <c r="E14" s="101">
        <f>E13*F13</f>
        <v>0</v>
      </c>
      <c r="F14" s="102"/>
      <c r="G14" s="7"/>
      <c r="H14" s="101">
        <f>H13*I13</f>
        <v>0</v>
      </c>
      <c r="I14" s="102"/>
      <c r="J14" s="12"/>
      <c r="K14" s="101">
        <f>K13*L13</f>
        <v>0</v>
      </c>
      <c r="L14" s="102"/>
      <c r="M14" s="12"/>
      <c r="N14" s="101">
        <f>N13*O13</f>
        <v>0</v>
      </c>
      <c r="O14" s="102"/>
      <c r="P14" s="12"/>
      <c r="Q14" s="101">
        <f>Q13*R13</f>
        <v>0</v>
      </c>
      <c r="R14" s="102"/>
      <c r="S14" s="12"/>
      <c r="T14" s="106">
        <f>SUM(E14:Q14)</f>
        <v>0</v>
      </c>
      <c r="U14" s="107"/>
      <c r="W14" s="101">
        <f>W13*X13</f>
        <v>0</v>
      </c>
      <c r="X14" s="102"/>
      <c r="Y14" s="7"/>
      <c r="Z14" s="101">
        <f>Z13*AA13</f>
        <v>0</v>
      </c>
      <c r="AA14" s="102"/>
      <c r="AB14" s="12"/>
      <c r="AC14" s="101">
        <f>AC13*AD13</f>
        <v>0</v>
      </c>
      <c r="AD14" s="102"/>
      <c r="AE14" s="12"/>
      <c r="AF14" s="101">
        <f>AF13*AG13</f>
        <v>0</v>
      </c>
      <c r="AG14" s="102"/>
      <c r="AH14" s="12"/>
      <c r="AI14" s="106">
        <f>SUM(W14:AF14)</f>
        <v>0</v>
      </c>
      <c r="AJ14" s="107"/>
      <c r="AL14" s="101">
        <f>AL13*AM13</f>
        <v>0</v>
      </c>
      <c r="AM14" s="102"/>
      <c r="AN14" s="7"/>
      <c r="AO14" s="101">
        <f>AO13*AP13</f>
        <v>0</v>
      </c>
      <c r="AP14" s="102"/>
      <c r="AQ14" s="12"/>
      <c r="AR14" s="101">
        <f>AR13*AS13</f>
        <v>0</v>
      </c>
      <c r="AS14" s="102"/>
      <c r="AT14" s="12"/>
      <c r="AU14" s="101">
        <f>AU13*AV13</f>
        <v>0</v>
      </c>
      <c r="AV14" s="102"/>
      <c r="AW14" s="12"/>
      <c r="AX14" s="106">
        <f>SUM(AL14:AU14)</f>
        <v>0</v>
      </c>
      <c r="AY14" s="107"/>
      <c r="BA14" s="101">
        <f>BA13*BB13</f>
        <v>0</v>
      </c>
      <c r="BB14" s="102"/>
      <c r="BC14" s="7"/>
      <c r="BD14" s="101">
        <f>BD13*BE13</f>
        <v>0</v>
      </c>
      <c r="BE14" s="102"/>
      <c r="BF14" s="12"/>
      <c r="BG14" s="101">
        <f>BG13*BH13</f>
        <v>3200</v>
      </c>
      <c r="BH14" s="102"/>
      <c r="BI14" s="12"/>
      <c r="BJ14" s="101">
        <f>BJ13*BK13</f>
        <v>3200</v>
      </c>
      <c r="BK14" s="102"/>
      <c r="BL14" s="12"/>
      <c r="BM14" s="106">
        <f>SUM(BA14:BJ14)</f>
        <v>6400</v>
      </c>
      <c r="BN14" s="107"/>
      <c r="BP14" s="101">
        <f>BP13*BQ13</f>
        <v>4000</v>
      </c>
      <c r="BQ14" s="102"/>
      <c r="BR14" s="7"/>
      <c r="BS14" s="101">
        <f>BS13*BT13</f>
        <v>4000</v>
      </c>
      <c r="BT14" s="102"/>
      <c r="BU14" s="12"/>
      <c r="BV14" s="101">
        <f>BV13*BW13</f>
        <v>4000</v>
      </c>
      <c r="BW14" s="102"/>
      <c r="BX14" s="12"/>
      <c r="BY14" s="101">
        <f>BY13*BZ13</f>
        <v>4000</v>
      </c>
      <c r="BZ14" s="102"/>
      <c r="CA14" s="12"/>
      <c r="CB14" s="101">
        <f>CB13*CC13</f>
        <v>4000</v>
      </c>
      <c r="CC14" s="102"/>
      <c r="CD14" s="12"/>
      <c r="CE14" s="106">
        <f>SUM(BP14:CB14)</f>
        <v>20000</v>
      </c>
      <c r="CF14" s="107"/>
      <c r="CH14" s="101">
        <f>CH13*CI13</f>
        <v>4000</v>
      </c>
      <c r="CI14" s="102"/>
      <c r="CJ14" s="7"/>
      <c r="CK14" s="101">
        <f>CK13*CL13</f>
        <v>4000</v>
      </c>
      <c r="CL14" s="102"/>
      <c r="CM14" s="12"/>
      <c r="CN14" s="101">
        <f>CN13*CO13</f>
        <v>4000</v>
      </c>
      <c r="CO14" s="102"/>
      <c r="CP14" s="12"/>
      <c r="CQ14" s="101">
        <f>CQ13*CR13</f>
        <v>4000</v>
      </c>
      <c r="CR14" s="102"/>
      <c r="CS14" s="12"/>
      <c r="CT14" s="106">
        <f>SUM(CH14:CQ14)</f>
        <v>16000</v>
      </c>
      <c r="CU14" s="107"/>
      <c r="CW14" s="101">
        <f>CW13*CX13</f>
        <v>4000</v>
      </c>
      <c r="CX14" s="102"/>
      <c r="CY14" s="7"/>
      <c r="CZ14" s="101">
        <f>CZ13*DA13</f>
        <v>4000</v>
      </c>
      <c r="DA14" s="102"/>
      <c r="DB14" s="12"/>
      <c r="DC14" s="101">
        <f>DC13*DD13</f>
        <v>4000</v>
      </c>
      <c r="DD14" s="102"/>
      <c r="DE14" s="12"/>
      <c r="DF14" s="101">
        <f>DF13*DG13</f>
        <v>4000</v>
      </c>
      <c r="DG14" s="102"/>
      <c r="DH14" s="12"/>
      <c r="DI14" s="106">
        <f>SUM(CW14:DF14)</f>
        <v>16000</v>
      </c>
      <c r="DJ14" s="107"/>
      <c r="DL14" s="101">
        <f>DL13*DM13</f>
        <v>4800</v>
      </c>
      <c r="DM14" s="102"/>
      <c r="DN14" s="7"/>
      <c r="DO14" s="101">
        <f>DO13*DP13</f>
        <v>4800</v>
      </c>
      <c r="DP14" s="102"/>
      <c r="DQ14" s="12"/>
      <c r="DR14" s="101">
        <f>DR13*DS13</f>
        <v>4800</v>
      </c>
      <c r="DS14" s="102"/>
      <c r="DT14" s="12"/>
      <c r="DU14" s="101">
        <f>DU13*DV13</f>
        <v>4800</v>
      </c>
      <c r="DV14" s="102"/>
      <c r="DW14" s="12"/>
      <c r="DX14" s="101">
        <f>DX13*DY13</f>
        <v>4800</v>
      </c>
      <c r="DY14" s="102"/>
      <c r="DZ14" s="12"/>
      <c r="EA14" s="106">
        <f>SUM(DL14:DX14)</f>
        <v>24000</v>
      </c>
      <c r="EB14" s="107"/>
      <c r="ED14" s="101">
        <f>ED13*EE13</f>
        <v>5000</v>
      </c>
      <c r="EE14" s="102"/>
      <c r="EF14" s="7"/>
      <c r="EG14" s="101">
        <f>EG13*EH13</f>
        <v>5000</v>
      </c>
      <c r="EH14" s="102"/>
      <c r="EI14" s="12"/>
      <c r="EJ14" s="101">
        <f>EJ13*EK13</f>
        <v>5000</v>
      </c>
      <c r="EK14" s="102"/>
      <c r="EL14" s="12"/>
      <c r="EM14" s="101">
        <f>EM13*EN13</f>
        <v>5000</v>
      </c>
      <c r="EN14" s="102"/>
      <c r="EO14" s="12"/>
      <c r="EP14" s="106">
        <f>SUM(ED14:EM14)</f>
        <v>20000</v>
      </c>
      <c r="EQ14" s="107"/>
      <c r="ES14" s="101">
        <f>ES13*ET13</f>
        <v>4200</v>
      </c>
      <c r="ET14" s="102"/>
      <c r="EU14" s="7"/>
      <c r="EV14" s="101">
        <f>EV13*EW13</f>
        <v>4200</v>
      </c>
      <c r="EW14" s="102"/>
      <c r="EX14" s="12"/>
      <c r="EY14" s="101">
        <f>EY13*EZ13</f>
        <v>4200</v>
      </c>
      <c r="EZ14" s="102"/>
      <c r="FA14" s="12"/>
      <c r="FB14" s="101">
        <f>FB13*FC13</f>
        <v>4200</v>
      </c>
      <c r="FC14" s="102"/>
      <c r="FD14" s="12"/>
      <c r="FE14" s="101">
        <f>FE13*FF13</f>
        <v>4200</v>
      </c>
      <c r="FF14" s="102"/>
      <c r="FG14" s="12"/>
      <c r="FH14" s="106">
        <f>SUM(ES14:FE14)</f>
        <v>21000</v>
      </c>
      <c r="FI14" s="107"/>
      <c r="FK14" s="101">
        <f>FK13*FL13</f>
        <v>3000</v>
      </c>
      <c r="FL14" s="102"/>
      <c r="FM14" s="7"/>
      <c r="FN14" s="101">
        <f>FN13*FO13</f>
        <v>3000</v>
      </c>
      <c r="FO14" s="102"/>
      <c r="FP14" s="12"/>
      <c r="FQ14" s="101">
        <f>FQ13*FR13</f>
        <v>3000</v>
      </c>
      <c r="FR14" s="102"/>
      <c r="FS14" s="12"/>
      <c r="FT14" s="101">
        <f>FT13*FU13</f>
        <v>3000</v>
      </c>
      <c r="FU14" s="102"/>
      <c r="FV14" s="12"/>
      <c r="FW14" s="106">
        <f>SUM(FK14:FT14)</f>
        <v>12000</v>
      </c>
      <c r="FX14" s="107"/>
      <c r="FZ14" s="101">
        <f>FZ13*GA13</f>
        <v>3500</v>
      </c>
      <c r="GA14" s="102"/>
      <c r="GB14" s="7"/>
      <c r="GC14" s="101">
        <f>GC13*GD13</f>
        <v>3500</v>
      </c>
      <c r="GD14" s="102"/>
      <c r="GE14" s="12"/>
      <c r="GF14" s="101">
        <f>GF13*GG13</f>
        <v>3500</v>
      </c>
      <c r="GG14" s="102"/>
      <c r="GH14" s="12"/>
      <c r="GI14" s="101">
        <f>GI13*GJ13</f>
        <v>3500</v>
      </c>
      <c r="GJ14" s="102"/>
      <c r="GK14" s="12"/>
      <c r="GL14" s="106">
        <f>SUM(FZ14:GI14)</f>
        <v>14000</v>
      </c>
      <c r="GM14" s="107"/>
      <c r="GO14" s="95">
        <f>T14+AI14+AX14+BM14+CE14+CT14+DI14+EA14+EP14+FH14+FW14+GL14</f>
        <v>149400</v>
      </c>
    </row>
    <row r="15" spans="1:197" ht="14.45">
      <c r="E15" s="11"/>
      <c r="F15" s="11"/>
      <c r="G15" s="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3"/>
      <c r="U15" s="23"/>
      <c r="W15" s="11"/>
      <c r="X15" s="11"/>
      <c r="Y15" s="6"/>
      <c r="Z15" s="11"/>
      <c r="AA15" s="11"/>
      <c r="AB15" s="11"/>
      <c r="AC15" s="11"/>
      <c r="AD15" s="11"/>
      <c r="AE15" s="11"/>
      <c r="AF15" s="11"/>
      <c r="AG15" s="11"/>
      <c r="AH15" s="11"/>
      <c r="AI15" s="23"/>
      <c r="AJ15" s="23"/>
      <c r="AL15" s="11"/>
      <c r="AM15" s="11"/>
      <c r="AN15" s="6"/>
      <c r="AO15" s="11"/>
      <c r="AP15" s="11"/>
      <c r="AQ15" s="11"/>
      <c r="AR15" s="11"/>
      <c r="AS15" s="11"/>
      <c r="AT15" s="11"/>
      <c r="AU15" s="11"/>
      <c r="AV15" s="11"/>
      <c r="AW15" s="11"/>
      <c r="AX15" s="23"/>
      <c r="AY15" s="23"/>
      <c r="BA15" s="11"/>
      <c r="BB15" s="11"/>
      <c r="BC15" s="6"/>
      <c r="BD15" s="11"/>
      <c r="BE15" s="11"/>
      <c r="BF15" s="11"/>
      <c r="BG15" s="11"/>
      <c r="BH15" s="11"/>
      <c r="BI15" s="11"/>
      <c r="BJ15" s="11"/>
      <c r="BK15" s="11"/>
      <c r="BL15" s="11"/>
      <c r="BM15" s="23"/>
      <c r="BN15" s="23"/>
      <c r="BP15" s="11"/>
      <c r="BQ15" s="11"/>
      <c r="BR15" s="6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23"/>
      <c r="CF15" s="23"/>
      <c r="CH15" s="11"/>
      <c r="CI15" s="11"/>
      <c r="CJ15" s="6"/>
      <c r="CK15" s="11"/>
      <c r="CL15" s="11"/>
      <c r="CM15" s="11"/>
      <c r="CN15" s="11"/>
      <c r="CO15" s="11"/>
      <c r="CP15" s="11"/>
      <c r="CQ15" s="11"/>
      <c r="CR15" s="11"/>
      <c r="CS15" s="11"/>
      <c r="CT15" s="23"/>
      <c r="CU15" s="23"/>
      <c r="CW15" s="11"/>
      <c r="CX15" s="11"/>
      <c r="CY15" s="6"/>
      <c r="CZ15" s="11"/>
      <c r="DA15" s="11"/>
      <c r="DB15" s="11"/>
      <c r="DC15" s="11"/>
      <c r="DD15" s="11"/>
      <c r="DE15" s="11"/>
      <c r="DF15" s="11"/>
      <c r="DG15" s="11"/>
      <c r="DH15" s="11"/>
      <c r="DI15" s="23"/>
      <c r="DJ15" s="23"/>
      <c r="DL15" s="11"/>
      <c r="DM15" s="11"/>
      <c r="DN15" s="6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23"/>
      <c r="EB15" s="23"/>
      <c r="ED15" s="11"/>
      <c r="EE15" s="11"/>
      <c r="EF15" s="6"/>
      <c r="EG15" s="11"/>
      <c r="EH15" s="11"/>
      <c r="EI15" s="11"/>
      <c r="EJ15" s="11"/>
      <c r="EK15" s="11"/>
      <c r="EL15" s="11"/>
      <c r="EM15" s="11"/>
      <c r="EN15" s="11"/>
      <c r="EO15" s="11"/>
      <c r="EP15" s="23"/>
      <c r="EQ15" s="23"/>
      <c r="ES15" s="11"/>
      <c r="ET15" s="11"/>
      <c r="EU15" s="6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23"/>
      <c r="FI15" s="23"/>
      <c r="FK15" s="11"/>
      <c r="FL15" s="11"/>
      <c r="FM15" s="6"/>
      <c r="FN15" s="11"/>
      <c r="FO15" s="11"/>
      <c r="FP15" s="11"/>
      <c r="FQ15" s="11"/>
      <c r="FR15" s="11"/>
      <c r="FS15" s="11"/>
      <c r="FT15" s="11"/>
      <c r="FU15" s="11"/>
      <c r="FV15" s="11"/>
      <c r="FW15" s="23"/>
      <c r="FX15" s="23"/>
      <c r="FZ15" s="11"/>
      <c r="GA15" s="11"/>
      <c r="GB15" s="6"/>
      <c r="GC15" s="11"/>
      <c r="GD15" s="11"/>
      <c r="GE15" s="11"/>
      <c r="GF15" s="11"/>
      <c r="GG15" s="11"/>
      <c r="GH15" s="11"/>
      <c r="GI15" s="11"/>
      <c r="GJ15" s="11"/>
      <c r="GK15" s="11"/>
      <c r="GL15" s="23"/>
      <c r="GM15" s="23"/>
      <c r="GO15" s="28" t="s">
        <v>0</v>
      </c>
    </row>
    <row r="16" spans="1:197" ht="14.45">
      <c r="E16" s="16"/>
      <c r="F16" s="12"/>
      <c r="G16" s="7"/>
      <c r="H16" s="16"/>
      <c r="I16" s="12"/>
      <c r="J16" s="12"/>
      <c r="K16" s="16"/>
      <c r="L16" s="12"/>
      <c r="M16" s="12"/>
      <c r="N16" s="16"/>
      <c r="O16" s="12"/>
      <c r="P16" s="12"/>
      <c r="Q16" s="16"/>
      <c r="R16" s="12"/>
      <c r="S16" s="12"/>
      <c r="T16" s="24"/>
      <c r="U16" s="24"/>
      <c r="W16" s="16"/>
      <c r="X16" s="12"/>
      <c r="Y16" s="7"/>
      <c r="Z16" s="16"/>
      <c r="AA16" s="12"/>
      <c r="AB16" s="12"/>
      <c r="AC16" s="16"/>
      <c r="AD16" s="12"/>
      <c r="AE16" s="12"/>
      <c r="AF16" s="16"/>
      <c r="AG16" s="12"/>
      <c r="AH16" s="12"/>
      <c r="AI16" s="24"/>
      <c r="AJ16" s="24"/>
      <c r="AL16" s="16"/>
      <c r="AM16" s="12"/>
      <c r="AN16" s="7"/>
      <c r="AO16" s="16"/>
      <c r="AP16" s="12"/>
      <c r="AQ16" s="12"/>
      <c r="AR16" s="16"/>
      <c r="AS16" s="12"/>
      <c r="AT16" s="12"/>
      <c r="AU16" s="16"/>
      <c r="AV16" s="12"/>
      <c r="AW16" s="12"/>
      <c r="AX16" s="24"/>
      <c r="AY16" s="24"/>
      <c r="BA16" s="16"/>
      <c r="BB16" s="12"/>
      <c r="BC16" s="7"/>
      <c r="BD16" s="16"/>
      <c r="BE16" s="12"/>
      <c r="BF16" s="12"/>
      <c r="BG16" s="16"/>
      <c r="BH16" s="12"/>
      <c r="BI16" s="12"/>
      <c r="BJ16" s="16"/>
      <c r="BK16" s="12"/>
      <c r="BL16" s="12"/>
      <c r="BM16" s="24"/>
      <c r="BN16" s="24"/>
      <c r="BP16" s="16"/>
      <c r="BQ16" s="12"/>
      <c r="BR16" s="7"/>
      <c r="BS16" s="16"/>
      <c r="BT16" s="12"/>
      <c r="BU16" s="12"/>
      <c r="BV16" s="16"/>
      <c r="BW16" s="12"/>
      <c r="BX16" s="12"/>
      <c r="BY16" s="16"/>
      <c r="BZ16" s="12"/>
      <c r="CA16" s="12"/>
      <c r="CB16" s="16"/>
      <c r="CC16" s="12"/>
      <c r="CD16" s="12"/>
      <c r="CE16" s="24"/>
      <c r="CF16" s="24"/>
      <c r="CH16" s="16"/>
      <c r="CI16" s="12"/>
      <c r="CJ16" s="7"/>
      <c r="CK16" s="16"/>
      <c r="CL16" s="12"/>
      <c r="CM16" s="12"/>
      <c r="CN16" s="16"/>
      <c r="CO16" s="12"/>
      <c r="CP16" s="12"/>
      <c r="CQ16" s="16"/>
      <c r="CR16" s="12"/>
      <c r="CS16" s="12"/>
      <c r="CT16" s="24"/>
      <c r="CU16" s="24"/>
      <c r="CW16" s="16"/>
      <c r="CX16" s="12"/>
      <c r="CY16" s="7"/>
      <c r="CZ16" s="16"/>
      <c r="DA16" s="12"/>
      <c r="DB16" s="12"/>
      <c r="DC16" s="16"/>
      <c r="DD16" s="12"/>
      <c r="DE16" s="12"/>
      <c r="DF16" s="16"/>
      <c r="DG16" s="12"/>
      <c r="DH16" s="12"/>
      <c r="DI16" s="24"/>
      <c r="DJ16" s="24"/>
      <c r="DL16" s="16"/>
      <c r="DM16" s="12"/>
      <c r="DN16" s="7"/>
      <c r="DO16" s="16"/>
      <c r="DP16" s="12"/>
      <c r="DQ16" s="12"/>
      <c r="DR16" s="16"/>
      <c r="DS16" s="12"/>
      <c r="DT16" s="12"/>
      <c r="DU16" s="16"/>
      <c r="DV16" s="12"/>
      <c r="DW16" s="12"/>
      <c r="DX16" s="16"/>
      <c r="DY16" s="12"/>
      <c r="DZ16" s="12"/>
      <c r="EA16" s="24"/>
      <c r="EB16" s="24"/>
      <c r="ED16" s="16"/>
      <c r="EE16" s="12"/>
      <c r="EF16" s="7"/>
      <c r="EG16" s="16"/>
      <c r="EH16" s="12"/>
      <c r="EI16" s="12"/>
      <c r="EJ16" s="16"/>
      <c r="EK16" s="12"/>
      <c r="EL16" s="12"/>
      <c r="EM16" s="16"/>
      <c r="EN16" s="12"/>
      <c r="EO16" s="12"/>
      <c r="EP16" s="24"/>
      <c r="EQ16" s="24"/>
      <c r="ES16" s="16"/>
      <c r="ET16" s="12"/>
      <c r="EU16" s="7"/>
      <c r="EV16" s="16"/>
      <c r="EW16" s="12"/>
      <c r="EX16" s="12"/>
      <c r="EY16" s="16"/>
      <c r="EZ16" s="12"/>
      <c r="FA16" s="12"/>
      <c r="FB16" s="16"/>
      <c r="FC16" s="12"/>
      <c r="FD16" s="12"/>
      <c r="FE16" s="16"/>
      <c r="FF16" s="12"/>
      <c r="FG16" s="12"/>
      <c r="FH16" s="24"/>
      <c r="FI16" s="24"/>
      <c r="FK16" s="16"/>
      <c r="FL16" s="12"/>
      <c r="FM16" s="7"/>
      <c r="FN16" s="16"/>
      <c r="FO16" s="12"/>
      <c r="FP16" s="12"/>
      <c r="FQ16" s="16"/>
      <c r="FR16" s="12"/>
      <c r="FS16" s="12"/>
      <c r="FT16" s="16"/>
      <c r="FU16" s="12"/>
      <c r="FV16" s="12"/>
      <c r="FW16" s="24"/>
      <c r="FX16" s="24"/>
      <c r="FZ16" s="16"/>
      <c r="GA16" s="12"/>
      <c r="GB16" s="7"/>
      <c r="GC16" s="16"/>
      <c r="GD16" s="12"/>
      <c r="GE16" s="12"/>
      <c r="GF16" s="16"/>
      <c r="GG16" s="12"/>
      <c r="GH16" s="12"/>
      <c r="GI16" s="16"/>
      <c r="GJ16" s="12"/>
      <c r="GK16" s="12"/>
      <c r="GL16" s="24"/>
      <c r="GM16" s="24"/>
      <c r="GO16" s="28" t="s">
        <v>0</v>
      </c>
    </row>
    <row r="17" spans="1:197" thickBot="1">
      <c r="A17" s="1" t="s">
        <v>101</v>
      </c>
      <c r="B17" s="1" t="s">
        <v>102</v>
      </c>
      <c r="C17" s="8">
        <v>12</v>
      </c>
      <c r="E17" s="14">
        <v>50</v>
      </c>
      <c r="F17" s="15">
        <v>0</v>
      </c>
      <c r="G17" s="7"/>
      <c r="H17" s="14">
        <f>E17</f>
        <v>50</v>
      </c>
      <c r="I17" s="15">
        <v>0</v>
      </c>
      <c r="J17" s="7"/>
      <c r="K17" s="14">
        <f>E17</f>
        <v>50</v>
      </c>
      <c r="L17" s="15">
        <v>0</v>
      </c>
      <c r="M17" s="7"/>
      <c r="N17" s="14">
        <f>E17</f>
        <v>50</v>
      </c>
      <c r="O17" s="15">
        <v>0</v>
      </c>
      <c r="P17" s="7"/>
      <c r="Q17" s="14">
        <f>E17</f>
        <v>50</v>
      </c>
      <c r="R17" s="15">
        <v>0</v>
      </c>
      <c r="S17" s="7"/>
      <c r="T17" s="21" t="e">
        <f>T18/U17</f>
        <v>#DIV/0!</v>
      </c>
      <c r="U17" s="22">
        <f>F17+I17+L17+O17+R17</f>
        <v>0</v>
      </c>
      <c r="W17" s="14">
        <v>50</v>
      </c>
      <c r="X17" s="15">
        <v>0</v>
      </c>
      <c r="Y17" s="7"/>
      <c r="Z17" s="14">
        <f>W17</f>
        <v>50</v>
      </c>
      <c r="AA17" s="15">
        <v>0</v>
      </c>
      <c r="AB17" s="7"/>
      <c r="AC17" s="14">
        <f>W17</f>
        <v>50</v>
      </c>
      <c r="AD17" s="15">
        <v>0</v>
      </c>
      <c r="AE17" s="7"/>
      <c r="AF17" s="14">
        <f>W17</f>
        <v>50</v>
      </c>
      <c r="AG17" s="15">
        <v>0</v>
      </c>
      <c r="AH17" s="7"/>
      <c r="AI17" s="21" t="e">
        <f>AI18/AJ17</f>
        <v>#DIV/0!</v>
      </c>
      <c r="AJ17" s="22">
        <f>X17+AA17+AD17+AG17</f>
        <v>0</v>
      </c>
      <c r="AL17" s="14">
        <v>50</v>
      </c>
      <c r="AM17" s="15">
        <v>0</v>
      </c>
      <c r="AN17" s="7"/>
      <c r="AO17" s="14">
        <f>AL17</f>
        <v>50</v>
      </c>
      <c r="AP17" s="15">
        <v>0</v>
      </c>
      <c r="AQ17" s="7"/>
      <c r="AR17" s="14">
        <f>AL17</f>
        <v>50</v>
      </c>
      <c r="AS17" s="15">
        <v>0</v>
      </c>
      <c r="AT17" s="7"/>
      <c r="AU17" s="14">
        <f>AL17</f>
        <v>50</v>
      </c>
      <c r="AV17" s="15">
        <v>0</v>
      </c>
      <c r="AW17" s="7"/>
      <c r="AX17" s="21" t="e">
        <f>AX18/AY17</f>
        <v>#DIV/0!</v>
      </c>
      <c r="AY17" s="22">
        <f>AM17+AP17+AS17+AV17</f>
        <v>0</v>
      </c>
      <c r="BA17" s="14">
        <v>50</v>
      </c>
      <c r="BB17" s="15">
        <v>0</v>
      </c>
      <c r="BC17" s="7"/>
      <c r="BD17" s="14">
        <f>BA17</f>
        <v>50</v>
      </c>
      <c r="BE17" s="15">
        <v>0</v>
      </c>
      <c r="BF17" s="7"/>
      <c r="BG17" s="14">
        <f>BA17</f>
        <v>50</v>
      </c>
      <c r="BH17" s="15">
        <v>0</v>
      </c>
      <c r="BI17" s="7"/>
      <c r="BJ17" s="14">
        <f>BA17</f>
        <v>50</v>
      </c>
      <c r="BK17" s="15">
        <v>0</v>
      </c>
      <c r="BL17" s="7"/>
      <c r="BM17" s="21" t="e">
        <f>BM18/BN17</f>
        <v>#DIV/0!</v>
      </c>
      <c r="BN17" s="22">
        <f>BB17+BE17+BH17+BK17</f>
        <v>0</v>
      </c>
      <c r="BP17" s="14">
        <v>40</v>
      </c>
      <c r="BQ17" s="15">
        <v>50</v>
      </c>
      <c r="BR17" s="7"/>
      <c r="BS17" s="14">
        <f>BP17</f>
        <v>40</v>
      </c>
      <c r="BT17" s="15">
        <v>50</v>
      </c>
      <c r="BU17" s="7"/>
      <c r="BV17" s="14">
        <f>BP17</f>
        <v>40</v>
      </c>
      <c r="BW17" s="15">
        <v>50</v>
      </c>
      <c r="BX17" s="7"/>
      <c r="BY17" s="14">
        <f>BP17</f>
        <v>40</v>
      </c>
      <c r="BZ17" s="15">
        <v>50</v>
      </c>
      <c r="CA17" s="7"/>
      <c r="CB17" s="14">
        <f>BP17</f>
        <v>40</v>
      </c>
      <c r="CC17" s="15">
        <v>50</v>
      </c>
      <c r="CD17" s="7"/>
      <c r="CE17" s="21">
        <f>CE18/CF17</f>
        <v>40</v>
      </c>
      <c r="CF17" s="22">
        <f>BQ17+BT17+BW17+BZ17+CC17</f>
        <v>250</v>
      </c>
      <c r="CH17" s="14">
        <v>37</v>
      </c>
      <c r="CI17" s="15">
        <v>50</v>
      </c>
      <c r="CJ17" s="7"/>
      <c r="CK17" s="14">
        <f>CH17</f>
        <v>37</v>
      </c>
      <c r="CL17" s="15">
        <v>50</v>
      </c>
      <c r="CM17" s="7"/>
      <c r="CN17" s="14">
        <f>CH17</f>
        <v>37</v>
      </c>
      <c r="CO17" s="15">
        <v>50</v>
      </c>
      <c r="CP17" s="7"/>
      <c r="CQ17" s="14">
        <f>CH17</f>
        <v>37</v>
      </c>
      <c r="CR17" s="15">
        <v>50</v>
      </c>
      <c r="CS17" s="7"/>
      <c r="CT17" s="21">
        <f>CT18/CU17</f>
        <v>37</v>
      </c>
      <c r="CU17" s="22">
        <f>CI17+CL17+CO17+CR17</f>
        <v>200</v>
      </c>
      <c r="CW17" s="14">
        <v>35</v>
      </c>
      <c r="CX17" s="15">
        <v>50</v>
      </c>
      <c r="CY17" s="7"/>
      <c r="CZ17" s="14">
        <f>CW17</f>
        <v>35</v>
      </c>
      <c r="DA17" s="15">
        <v>50</v>
      </c>
      <c r="DB17" s="7"/>
      <c r="DC17" s="14">
        <f>CW17</f>
        <v>35</v>
      </c>
      <c r="DD17" s="15">
        <v>50</v>
      </c>
      <c r="DE17" s="7"/>
      <c r="DF17" s="14">
        <f>CW17</f>
        <v>35</v>
      </c>
      <c r="DG17" s="15">
        <v>50</v>
      </c>
      <c r="DH17" s="7"/>
      <c r="DI17" s="21">
        <f>DI18/DJ17</f>
        <v>35</v>
      </c>
      <c r="DJ17" s="22">
        <f>CX17+DA17+DD17+DG17</f>
        <v>200</v>
      </c>
      <c r="DL17" s="14">
        <v>37</v>
      </c>
      <c r="DM17" s="15">
        <v>50</v>
      </c>
      <c r="DN17" s="7"/>
      <c r="DO17" s="14">
        <f>DL17</f>
        <v>37</v>
      </c>
      <c r="DP17" s="15">
        <v>50</v>
      </c>
      <c r="DQ17" s="7"/>
      <c r="DR17" s="14">
        <f>DL17</f>
        <v>37</v>
      </c>
      <c r="DS17" s="15">
        <v>50</v>
      </c>
      <c r="DT17" s="7"/>
      <c r="DU17" s="14">
        <f>DL17</f>
        <v>37</v>
      </c>
      <c r="DV17" s="15">
        <v>50</v>
      </c>
      <c r="DW17" s="7"/>
      <c r="DX17" s="14">
        <f>DL17</f>
        <v>37</v>
      </c>
      <c r="DY17" s="15">
        <v>50</v>
      </c>
      <c r="DZ17" s="7"/>
      <c r="EA17" s="21">
        <f>EA18/EB17</f>
        <v>37</v>
      </c>
      <c r="EB17" s="22">
        <f>DM17+DP17+DS17+DV17+DY17</f>
        <v>250</v>
      </c>
      <c r="ED17" s="14">
        <v>40</v>
      </c>
      <c r="EE17" s="15">
        <v>50</v>
      </c>
      <c r="EF17" s="7"/>
      <c r="EG17" s="14">
        <f>ED17</f>
        <v>40</v>
      </c>
      <c r="EH17" s="15">
        <v>50</v>
      </c>
      <c r="EI17" s="7"/>
      <c r="EJ17" s="14">
        <f>ED17</f>
        <v>40</v>
      </c>
      <c r="EK17" s="15">
        <v>50</v>
      </c>
      <c r="EL17" s="7"/>
      <c r="EM17" s="14">
        <f>ED17</f>
        <v>40</v>
      </c>
      <c r="EN17" s="15">
        <v>50</v>
      </c>
      <c r="EO17" s="7"/>
      <c r="EP17" s="21">
        <f>EP18/EQ17</f>
        <v>40</v>
      </c>
      <c r="EQ17" s="22">
        <f>EE17+EH17+EK17+EN17</f>
        <v>200</v>
      </c>
      <c r="ES17" s="14">
        <v>45</v>
      </c>
      <c r="ET17" s="15">
        <v>25</v>
      </c>
      <c r="EU17" s="7"/>
      <c r="EV17" s="14">
        <f>ES17</f>
        <v>45</v>
      </c>
      <c r="EW17" s="15">
        <v>25</v>
      </c>
      <c r="EX17" s="7"/>
      <c r="EY17" s="14">
        <f>ES17</f>
        <v>45</v>
      </c>
      <c r="EZ17" s="15">
        <v>25</v>
      </c>
      <c r="FA17" s="7"/>
      <c r="FB17" s="14">
        <f>ES17</f>
        <v>45</v>
      </c>
      <c r="FC17" s="15">
        <v>25</v>
      </c>
      <c r="FD17" s="7"/>
      <c r="FE17" s="14">
        <f>ES17</f>
        <v>45</v>
      </c>
      <c r="FF17" s="15">
        <v>25</v>
      </c>
      <c r="FG17" s="7"/>
      <c r="FH17" s="21">
        <f>FH18/FI17</f>
        <v>45</v>
      </c>
      <c r="FI17" s="22">
        <f>ET17+EW17+EZ17+FC17+FF17</f>
        <v>125</v>
      </c>
      <c r="FK17" s="14">
        <v>48</v>
      </c>
      <c r="FL17" s="15">
        <v>25</v>
      </c>
      <c r="FM17" s="7"/>
      <c r="FN17" s="14">
        <f>FK17</f>
        <v>48</v>
      </c>
      <c r="FO17" s="15">
        <v>25</v>
      </c>
      <c r="FP17" s="7"/>
      <c r="FQ17" s="14">
        <f>FK17</f>
        <v>48</v>
      </c>
      <c r="FR17" s="15">
        <v>25</v>
      </c>
      <c r="FS17" s="7"/>
      <c r="FT17" s="14">
        <f>FK17</f>
        <v>48</v>
      </c>
      <c r="FU17" s="15">
        <v>25</v>
      </c>
      <c r="FV17" s="7"/>
      <c r="FW17" s="21">
        <f>FW18/FX17</f>
        <v>48</v>
      </c>
      <c r="FX17" s="22">
        <f>FL17+FO17+FR17+FU17</f>
        <v>100</v>
      </c>
      <c r="FZ17" s="14">
        <v>50</v>
      </c>
      <c r="GA17" s="15">
        <v>0</v>
      </c>
      <c r="GB17" s="7"/>
      <c r="GC17" s="14">
        <f>FZ17</f>
        <v>50</v>
      </c>
      <c r="GD17" s="15">
        <v>0</v>
      </c>
      <c r="GE17" s="7"/>
      <c r="GF17" s="14">
        <f>FZ17</f>
        <v>50</v>
      </c>
      <c r="GG17" s="15">
        <v>0</v>
      </c>
      <c r="GH17" s="7"/>
      <c r="GI17" s="14">
        <f>FZ17</f>
        <v>50</v>
      </c>
      <c r="GJ17" s="15">
        <v>0</v>
      </c>
      <c r="GK17" s="7"/>
      <c r="GL17" s="21" t="e">
        <f>GL18/GM17</f>
        <v>#DIV/0!</v>
      </c>
      <c r="GM17" s="22">
        <f>GA17+GD17+GG17+GJ17</f>
        <v>0</v>
      </c>
      <c r="GO17" s="28" t="s">
        <v>0</v>
      </c>
    </row>
    <row r="18" spans="1:197" thickBot="1">
      <c r="E18" s="101">
        <f>E17*F17</f>
        <v>0</v>
      </c>
      <c r="F18" s="102"/>
      <c r="G18" s="7"/>
      <c r="H18" s="101">
        <f>H17*I17</f>
        <v>0</v>
      </c>
      <c r="I18" s="102"/>
      <c r="J18" s="12"/>
      <c r="K18" s="101">
        <f>K17*L17</f>
        <v>0</v>
      </c>
      <c r="L18" s="102"/>
      <c r="M18" s="12"/>
      <c r="N18" s="101">
        <f>N17*O17</f>
        <v>0</v>
      </c>
      <c r="O18" s="102"/>
      <c r="P18" s="12"/>
      <c r="Q18" s="101">
        <f>Q17*R17</f>
        <v>0</v>
      </c>
      <c r="R18" s="102"/>
      <c r="S18" s="12"/>
      <c r="T18" s="106">
        <f>SUM(E18:Q18)</f>
        <v>0</v>
      </c>
      <c r="U18" s="107"/>
      <c r="W18" s="101">
        <f>W17*X17</f>
        <v>0</v>
      </c>
      <c r="X18" s="102"/>
      <c r="Y18" s="7"/>
      <c r="Z18" s="101">
        <f>Z17*AA17</f>
        <v>0</v>
      </c>
      <c r="AA18" s="102"/>
      <c r="AB18" s="12"/>
      <c r="AC18" s="101">
        <f>AC17*AD17</f>
        <v>0</v>
      </c>
      <c r="AD18" s="102"/>
      <c r="AE18" s="12"/>
      <c r="AF18" s="101">
        <f>AF17*AG17</f>
        <v>0</v>
      </c>
      <c r="AG18" s="102"/>
      <c r="AH18" s="12"/>
      <c r="AI18" s="106">
        <f>SUM(W18:AF18)</f>
        <v>0</v>
      </c>
      <c r="AJ18" s="107"/>
      <c r="AL18" s="101">
        <f>AL17*AM17</f>
        <v>0</v>
      </c>
      <c r="AM18" s="102"/>
      <c r="AN18" s="7"/>
      <c r="AO18" s="101">
        <f>AO17*AP17</f>
        <v>0</v>
      </c>
      <c r="AP18" s="102"/>
      <c r="AQ18" s="12"/>
      <c r="AR18" s="101">
        <f>AR17*AS17</f>
        <v>0</v>
      </c>
      <c r="AS18" s="102"/>
      <c r="AT18" s="12"/>
      <c r="AU18" s="101">
        <f>AU17*AV17</f>
        <v>0</v>
      </c>
      <c r="AV18" s="102"/>
      <c r="AW18" s="12"/>
      <c r="AX18" s="106">
        <f>SUM(AL18:AU18)</f>
        <v>0</v>
      </c>
      <c r="AY18" s="107"/>
      <c r="BA18" s="101">
        <f>BA17*BB17</f>
        <v>0</v>
      </c>
      <c r="BB18" s="102"/>
      <c r="BC18" s="7"/>
      <c r="BD18" s="101">
        <f>BD17*BE17</f>
        <v>0</v>
      </c>
      <c r="BE18" s="102"/>
      <c r="BF18" s="12"/>
      <c r="BG18" s="101">
        <f>BG17*BH17</f>
        <v>0</v>
      </c>
      <c r="BH18" s="102"/>
      <c r="BI18" s="12"/>
      <c r="BJ18" s="101">
        <f>BJ17*BK17</f>
        <v>0</v>
      </c>
      <c r="BK18" s="102"/>
      <c r="BL18" s="12"/>
      <c r="BM18" s="106">
        <f>SUM(BA18:BJ18)</f>
        <v>0</v>
      </c>
      <c r="BN18" s="107"/>
      <c r="BP18" s="101">
        <f>BP17*BQ17</f>
        <v>2000</v>
      </c>
      <c r="BQ18" s="102"/>
      <c r="BR18" s="7"/>
      <c r="BS18" s="101">
        <f>BS17*BT17</f>
        <v>2000</v>
      </c>
      <c r="BT18" s="102"/>
      <c r="BU18" s="12"/>
      <c r="BV18" s="101">
        <f>BV17*BW17</f>
        <v>2000</v>
      </c>
      <c r="BW18" s="102"/>
      <c r="BX18" s="12"/>
      <c r="BY18" s="101">
        <f>BY17*BZ17</f>
        <v>2000</v>
      </c>
      <c r="BZ18" s="102"/>
      <c r="CA18" s="12"/>
      <c r="CB18" s="101">
        <f>CB17*CC17</f>
        <v>2000</v>
      </c>
      <c r="CC18" s="102"/>
      <c r="CD18" s="12"/>
      <c r="CE18" s="106">
        <f>SUM(BP18:CB18)</f>
        <v>10000</v>
      </c>
      <c r="CF18" s="107"/>
      <c r="CH18" s="101">
        <f>CH17*CI17</f>
        <v>1850</v>
      </c>
      <c r="CI18" s="102"/>
      <c r="CJ18" s="7"/>
      <c r="CK18" s="101">
        <f>CK17*CL17</f>
        <v>1850</v>
      </c>
      <c r="CL18" s="102"/>
      <c r="CM18" s="12"/>
      <c r="CN18" s="101">
        <f>CN17*CO17</f>
        <v>1850</v>
      </c>
      <c r="CO18" s="102"/>
      <c r="CP18" s="12"/>
      <c r="CQ18" s="101">
        <f>CQ17*CR17</f>
        <v>1850</v>
      </c>
      <c r="CR18" s="102"/>
      <c r="CS18" s="12"/>
      <c r="CT18" s="106">
        <f>SUM(CH18:CQ18)</f>
        <v>7400</v>
      </c>
      <c r="CU18" s="107"/>
      <c r="CW18" s="101">
        <f>CW17*CX17</f>
        <v>1750</v>
      </c>
      <c r="CX18" s="102"/>
      <c r="CY18" s="7"/>
      <c r="CZ18" s="101">
        <f>CZ17*DA17</f>
        <v>1750</v>
      </c>
      <c r="DA18" s="102"/>
      <c r="DB18" s="12"/>
      <c r="DC18" s="101">
        <f>DC17*DD17</f>
        <v>1750</v>
      </c>
      <c r="DD18" s="102"/>
      <c r="DE18" s="12"/>
      <c r="DF18" s="101">
        <f>DF17*DG17</f>
        <v>1750</v>
      </c>
      <c r="DG18" s="102"/>
      <c r="DH18" s="12"/>
      <c r="DI18" s="106">
        <f>SUM(CW18:DF18)</f>
        <v>7000</v>
      </c>
      <c r="DJ18" s="107"/>
      <c r="DL18" s="101">
        <f>DL17*DM17</f>
        <v>1850</v>
      </c>
      <c r="DM18" s="102"/>
      <c r="DN18" s="7"/>
      <c r="DO18" s="101">
        <f>DO17*DP17</f>
        <v>1850</v>
      </c>
      <c r="DP18" s="102"/>
      <c r="DQ18" s="12"/>
      <c r="DR18" s="101">
        <f>DR17*DS17</f>
        <v>1850</v>
      </c>
      <c r="DS18" s="102"/>
      <c r="DT18" s="12"/>
      <c r="DU18" s="101">
        <f>DU17*DV17</f>
        <v>1850</v>
      </c>
      <c r="DV18" s="102"/>
      <c r="DW18" s="12"/>
      <c r="DX18" s="101">
        <f>DX17*DY17</f>
        <v>1850</v>
      </c>
      <c r="DY18" s="102"/>
      <c r="DZ18" s="12"/>
      <c r="EA18" s="106">
        <f>SUM(DL18:DX18)</f>
        <v>9250</v>
      </c>
      <c r="EB18" s="107"/>
      <c r="ED18" s="101">
        <f>ED17*EE17</f>
        <v>2000</v>
      </c>
      <c r="EE18" s="102"/>
      <c r="EF18" s="7"/>
      <c r="EG18" s="101">
        <f>EG17*EH17</f>
        <v>2000</v>
      </c>
      <c r="EH18" s="102"/>
      <c r="EI18" s="12"/>
      <c r="EJ18" s="101">
        <f>EJ17*EK17</f>
        <v>2000</v>
      </c>
      <c r="EK18" s="102"/>
      <c r="EL18" s="12"/>
      <c r="EM18" s="101">
        <f>EM17*EN17</f>
        <v>2000</v>
      </c>
      <c r="EN18" s="102"/>
      <c r="EO18" s="12"/>
      <c r="EP18" s="106">
        <f>SUM(ED18:EM18)</f>
        <v>8000</v>
      </c>
      <c r="EQ18" s="107"/>
      <c r="ES18" s="101">
        <f>ES17*ET17</f>
        <v>1125</v>
      </c>
      <c r="ET18" s="102"/>
      <c r="EU18" s="7"/>
      <c r="EV18" s="101">
        <f>EV17*EW17</f>
        <v>1125</v>
      </c>
      <c r="EW18" s="102"/>
      <c r="EX18" s="12"/>
      <c r="EY18" s="101">
        <f>EY17*EZ17</f>
        <v>1125</v>
      </c>
      <c r="EZ18" s="102"/>
      <c r="FA18" s="12"/>
      <c r="FB18" s="101">
        <f>FB17*FC17</f>
        <v>1125</v>
      </c>
      <c r="FC18" s="102"/>
      <c r="FD18" s="12"/>
      <c r="FE18" s="101">
        <f>FE17*FF17</f>
        <v>1125</v>
      </c>
      <c r="FF18" s="102"/>
      <c r="FG18" s="12"/>
      <c r="FH18" s="106">
        <f>SUM(ES18:FE18)</f>
        <v>5625</v>
      </c>
      <c r="FI18" s="107"/>
      <c r="FK18" s="101">
        <f>FK17*FL17</f>
        <v>1200</v>
      </c>
      <c r="FL18" s="102"/>
      <c r="FM18" s="7"/>
      <c r="FN18" s="101">
        <f>FN17*FO17</f>
        <v>1200</v>
      </c>
      <c r="FO18" s="102"/>
      <c r="FP18" s="12"/>
      <c r="FQ18" s="101">
        <f>FQ17*FR17</f>
        <v>1200</v>
      </c>
      <c r="FR18" s="102"/>
      <c r="FS18" s="12"/>
      <c r="FT18" s="101">
        <f>FT17*FU17</f>
        <v>1200</v>
      </c>
      <c r="FU18" s="102"/>
      <c r="FV18" s="12"/>
      <c r="FW18" s="106">
        <f>SUM(FK18:FT18)</f>
        <v>4800</v>
      </c>
      <c r="FX18" s="107"/>
      <c r="FZ18" s="101">
        <f>FZ17*GA17</f>
        <v>0</v>
      </c>
      <c r="GA18" s="102"/>
      <c r="GB18" s="7"/>
      <c r="GC18" s="101">
        <f>GC17*GD17</f>
        <v>0</v>
      </c>
      <c r="GD18" s="102"/>
      <c r="GE18" s="12"/>
      <c r="GF18" s="101">
        <f>GF17*GG17</f>
        <v>0</v>
      </c>
      <c r="GG18" s="102"/>
      <c r="GH18" s="12"/>
      <c r="GI18" s="101">
        <f>GI17*GJ17</f>
        <v>0</v>
      </c>
      <c r="GJ18" s="102"/>
      <c r="GK18" s="12"/>
      <c r="GL18" s="106">
        <f>SUM(FZ18:GI18)</f>
        <v>0</v>
      </c>
      <c r="GM18" s="107"/>
      <c r="GO18" s="95">
        <f>T18+AI18+AX18+BM18+CE18+CT18+DI18+EA18+EP18+FH18+FW18+GL18</f>
        <v>52075</v>
      </c>
    </row>
    <row r="19" spans="1:197" ht="14.45">
      <c r="E19" s="11"/>
      <c r="F19" s="11"/>
      <c r="G19" s="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3"/>
      <c r="U19" s="23"/>
      <c r="W19" s="11"/>
      <c r="X19" s="11"/>
      <c r="Y19" s="6"/>
      <c r="Z19" s="11"/>
      <c r="AA19" s="11"/>
      <c r="AB19" s="11"/>
      <c r="AC19" s="11"/>
      <c r="AD19" s="11"/>
      <c r="AE19" s="11"/>
      <c r="AF19" s="11"/>
      <c r="AG19" s="11"/>
      <c r="AH19" s="11"/>
      <c r="AI19" s="23"/>
      <c r="AJ19" s="23"/>
      <c r="AL19" s="11"/>
      <c r="AM19" s="11"/>
      <c r="AN19" s="6"/>
      <c r="AO19" s="11"/>
      <c r="AP19" s="11"/>
      <c r="AQ19" s="11"/>
      <c r="AR19" s="11"/>
      <c r="AS19" s="11"/>
      <c r="AT19" s="11"/>
      <c r="AU19" s="11"/>
      <c r="AV19" s="11"/>
      <c r="AW19" s="11"/>
      <c r="AX19" s="23"/>
      <c r="AY19" s="23"/>
      <c r="BA19" s="11"/>
      <c r="BB19" s="11"/>
      <c r="BC19" s="6"/>
      <c r="BD19" s="11"/>
      <c r="BE19" s="11"/>
      <c r="BF19" s="11"/>
      <c r="BG19" s="11"/>
      <c r="BH19" s="11"/>
      <c r="BI19" s="11"/>
      <c r="BJ19" s="11"/>
      <c r="BK19" s="11"/>
      <c r="BL19" s="11"/>
      <c r="BM19" s="23"/>
      <c r="BN19" s="23"/>
      <c r="BP19" s="11"/>
      <c r="BQ19" s="11"/>
      <c r="BR19" s="6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23"/>
      <c r="CF19" s="23"/>
      <c r="CH19" s="11"/>
      <c r="CI19" s="11"/>
      <c r="CJ19" s="6"/>
      <c r="CK19" s="11"/>
      <c r="CL19" s="11"/>
      <c r="CM19" s="11"/>
      <c r="CN19" s="11"/>
      <c r="CO19" s="11"/>
      <c r="CP19" s="11"/>
      <c r="CQ19" s="11"/>
      <c r="CR19" s="11"/>
      <c r="CS19" s="11"/>
      <c r="CT19" s="23"/>
      <c r="CU19" s="23"/>
      <c r="CW19" s="11"/>
      <c r="CX19" s="11"/>
      <c r="CY19" s="6"/>
      <c r="CZ19" s="11"/>
      <c r="DA19" s="11"/>
      <c r="DB19" s="11"/>
      <c r="DC19" s="11"/>
      <c r="DD19" s="11"/>
      <c r="DE19" s="11"/>
      <c r="DF19" s="11"/>
      <c r="DG19" s="11"/>
      <c r="DH19" s="11"/>
      <c r="DI19" s="23"/>
      <c r="DJ19" s="23"/>
      <c r="DL19" s="11"/>
      <c r="DM19" s="11"/>
      <c r="DN19" s="6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23"/>
      <c r="EB19" s="23"/>
      <c r="ED19" s="11"/>
      <c r="EE19" s="11"/>
      <c r="EF19" s="6"/>
      <c r="EG19" s="11"/>
      <c r="EH19" s="11"/>
      <c r="EI19" s="11"/>
      <c r="EJ19" s="11"/>
      <c r="EK19" s="11"/>
      <c r="EL19" s="11"/>
      <c r="EM19" s="11"/>
      <c r="EN19" s="11"/>
      <c r="EO19" s="11"/>
      <c r="EP19" s="23"/>
      <c r="EQ19" s="23"/>
      <c r="ES19" s="11"/>
      <c r="ET19" s="11"/>
      <c r="EU19" s="6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23"/>
      <c r="FI19" s="23"/>
      <c r="FK19" s="11"/>
      <c r="FL19" s="11"/>
      <c r="FM19" s="6"/>
      <c r="FN19" s="11"/>
      <c r="FO19" s="11"/>
      <c r="FP19" s="11"/>
      <c r="FQ19" s="11"/>
      <c r="FR19" s="11"/>
      <c r="FS19" s="11"/>
      <c r="FT19" s="11"/>
      <c r="FU19" s="11"/>
      <c r="FV19" s="11"/>
      <c r="FW19" s="23"/>
      <c r="FX19" s="23"/>
      <c r="FZ19" s="11"/>
      <c r="GA19" s="11"/>
      <c r="GB19" s="6"/>
      <c r="GC19" s="11"/>
      <c r="GD19" s="11"/>
      <c r="GE19" s="11"/>
      <c r="GF19" s="11"/>
      <c r="GG19" s="11"/>
      <c r="GH19" s="11"/>
      <c r="GI19" s="11"/>
      <c r="GJ19" s="11"/>
      <c r="GK19" s="11"/>
      <c r="GL19" s="23"/>
      <c r="GM19" s="23"/>
      <c r="GO19" s="28" t="s">
        <v>0</v>
      </c>
    </row>
    <row r="20" spans="1:197" thickBot="1">
      <c r="A20" s="1" t="s">
        <v>103</v>
      </c>
      <c r="B20" s="1" t="s">
        <v>104</v>
      </c>
      <c r="C20" s="8">
        <v>40</v>
      </c>
      <c r="E20" s="14">
        <v>51</v>
      </c>
      <c r="F20" s="15">
        <v>0</v>
      </c>
      <c r="G20" s="7"/>
      <c r="H20" s="14">
        <f>E20</f>
        <v>51</v>
      </c>
      <c r="I20" s="15">
        <v>0</v>
      </c>
      <c r="J20" s="7"/>
      <c r="K20" s="14">
        <f>E20</f>
        <v>51</v>
      </c>
      <c r="L20" s="15">
        <v>0</v>
      </c>
      <c r="M20" s="7"/>
      <c r="N20" s="14">
        <f>E20</f>
        <v>51</v>
      </c>
      <c r="O20" s="15">
        <v>0</v>
      </c>
      <c r="P20" s="7"/>
      <c r="Q20" s="14">
        <f>E20</f>
        <v>51</v>
      </c>
      <c r="R20" s="15">
        <v>0</v>
      </c>
      <c r="S20" s="7"/>
      <c r="T20" s="21" t="e">
        <f>T21/U20</f>
        <v>#DIV/0!</v>
      </c>
      <c r="U20" s="22">
        <f>F20+I20+L20+O20+R20</f>
        <v>0</v>
      </c>
      <c r="W20" s="14">
        <v>51</v>
      </c>
      <c r="X20" s="15">
        <v>0</v>
      </c>
      <c r="Y20" s="7"/>
      <c r="Z20" s="14">
        <f>W20</f>
        <v>51</v>
      </c>
      <c r="AA20" s="15">
        <v>0</v>
      </c>
      <c r="AB20" s="7"/>
      <c r="AC20" s="14">
        <f>W20</f>
        <v>51</v>
      </c>
      <c r="AD20" s="15">
        <v>0</v>
      </c>
      <c r="AE20" s="7"/>
      <c r="AF20" s="14">
        <f>W20</f>
        <v>51</v>
      </c>
      <c r="AG20" s="15">
        <v>0</v>
      </c>
      <c r="AH20" s="7"/>
      <c r="AI20" s="21" t="e">
        <f>AI21/AJ20</f>
        <v>#DIV/0!</v>
      </c>
      <c r="AJ20" s="22">
        <f>X20+AA20+AD20+AG20</f>
        <v>0</v>
      </c>
      <c r="AL20" s="14">
        <v>46</v>
      </c>
      <c r="AM20" s="15">
        <v>0</v>
      </c>
      <c r="AN20" s="7"/>
      <c r="AO20" s="14">
        <f>AL20</f>
        <v>46</v>
      </c>
      <c r="AP20" s="15">
        <v>0</v>
      </c>
      <c r="AQ20" s="7"/>
      <c r="AR20" s="14">
        <f>AL20</f>
        <v>46</v>
      </c>
      <c r="AS20" s="15">
        <v>0</v>
      </c>
      <c r="AT20" s="7"/>
      <c r="AU20" s="14">
        <f>AL20</f>
        <v>46</v>
      </c>
      <c r="AV20" s="15">
        <v>0</v>
      </c>
      <c r="AW20" s="7"/>
      <c r="AX20" s="21" t="e">
        <f>AX21/AY20</f>
        <v>#DIV/0!</v>
      </c>
      <c r="AY20" s="22">
        <f>AM20+AP20+AS20+AV20</f>
        <v>0</v>
      </c>
      <c r="BA20" s="14">
        <v>42</v>
      </c>
      <c r="BB20" s="15">
        <v>0</v>
      </c>
      <c r="BC20" s="7"/>
      <c r="BD20" s="14">
        <f>BA20</f>
        <v>42</v>
      </c>
      <c r="BE20" s="15">
        <v>0</v>
      </c>
      <c r="BF20" s="7"/>
      <c r="BG20" s="14">
        <f>BA20</f>
        <v>42</v>
      </c>
      <c r="BH20" s="15">
        <v>0</v>
      </c>
      <c r="BI20" s="7"/>
      <c r="BJ20" s="14">
        <f>BA20</f>
        <v>42</v>
      </c>
      <c r="BK20" s="15">
        <v>0</v>
      </c>
      <c r="BL20" s="7"/>
      <c r="BM20" s="21" t="e">
        <f>BM21/BN20</f>
        <v>#DIV/0!</v>
      </c>
      <c r="BN20" s="22">
        <f>BB20+BE20+BH20+BK20</f>
        <v>0</v>
      </c>
      <c r="BP20" s="14">
        <v>44</v>
      </c>
      <c r="BQ20" s="15">
        <v>0</v>
      </c>
      <c r="BR20" s="7"/>
      <c r="BS20" s="14">
        <f>BP20</f>
        <v>44</v>
      </c>
      <c r="BT20" s="15">
        <v>0</v>
      </c>
      <c r="BU20" s="7"/>
      <c r="BV20" s="14">
        <f>BP20</f>
        <v>44</v>
      </c>
      <c r="BW20" s="15">
        <v>0</v>
      </c>
      <c r="BX20" s="7"/>
      <c r="BY20" s="14">
        <f>BP20</f>
        <v>44</v>
      </c>
      <c r="BZ20" s="15">
        <v>0</v>
      </c>
      <c r="CA20" s="7"/>
      <c r="CB20" s="14">
        <f>BP20</f>
        <v>44</v>
      </c>
      <c r="CC20" s="15">
        <v>0</v>
      </c>
      <c r="CD20" s="7"/>
      <c r="CE20" s="21" t="e">
        <f>CE21/CF20</f>
        <v>#DIV/0!</v>
      </c>
      <c r="CF20" s="22">
        <f>BQ20+BT20+BW20+BZ20+CC20</f>
        <v>0</v>
      </c>
      <c r="CH20" s="14">
        <v>56</v>
      </c>
      <c r="CI20" s="15">
        <v>0</v>
      </c>
      <c r="CJ20" s="7"/>
      <c r="CK20" s="14">
        <f>CH20</f>
        <v>56</v>
      </c>
      <c r="CL20" s="15">
        <v>0</v>
      </c>
      <c r="CM20" s="7"/>
      <c r="CN20" s="14">
        <f>CH20</f>
        <v>56</v>
      </c>
      <c r="CO20" s="15">
        <v>0</v>
      </c>
      <c r="CP20" s="7"/>
      <c r="CQ20" s="14">
        <f>CH20</f>
        <v>56</v>
      </c>
      <c r="CR20" s="15">
        <v>0</v>
      </c>
      <c r="CS20" s="7"/>
      <c r="CT20" s="21" t="e">
        <f>CT21/CU20</f>
        <v>#DIV/0!</v>
      </c>
      <c r="CU20" s="22">
        <f>CI20+CL20+CO20+CR20</f>
        <v>0</v>
      </c>
      <c r="CW20" s="14">
        <v>50</v>
      </c>
      <c r="CX20" s="15">
        <v>0</v>
      </c>
      <c r="CY20" s="7"/>
      <c r="CZ20" s="14">
        <f>CW20</f>
        <v>50</v>
      </c>
      <c r="DA20" s="15">
        <v>0</v>
      </c>
      <c r="DB20" s="7"/>
      <c r="DC20" s="14">
        <f>CW20</f>
        <v>50</v>
      </c>
      <c r="DD20" s="15">
        <v>0</v>
      </c>
      <c r="DE20" s="7"/>
      <c r="DF20" s="14">
        <f>CW20</f>
        <v>50</v>
      </c>
      <c r="DG20" s="15">
        <v>0</v>
      </c>
      <c r="DH20" s="7"/>
      <c r="DI20" s="21" t="e">
        <f>DI21/DJ20</f>
        <v>#DIV/0!</v>
      </c>
      <c r="DJ20" s="22">
        <f>CX20+DA20+DD20+DG20</f>
        <v>0</v>
      </c>
      <c r="DL20" s="14">
        <v>51</v>
      </c>
      <c r="DM20" s="15">
        <v>0</v>
      </c>
      <c r="DN20" s="7"/>
      <c r="DO20" s="14">
        <f>DL20</f>
        <v>51</v>
      </c>
      <c r="DP20" s="15">
        <v>0</v>
      </c>
      <c r="DQ20" s="7"/>
      <c r="DR20" s="14">
        <f>DL20</f>
        <v>51</v>
      </c>
      <c r="DS20" s="15">
        <v>0</v>
      </c>
      <c r="DT20" s="7"/>
      <c r="DU20" s="14">
        <f>DL20</f>
        <v>51</v>
      </c>
      <c r="DV20" s="15">
        <v>0</v>
      </c>
      <c r="DW20" s="7"/>
      <c r="DX20" s="14">
        <f>DL20</f>
        <v>51</v>
      </c>
      <c r="DY20" s="15">
        <v>0</v>
      </c>
      <c r="DZ20" s="7"/>
      <c r="EA20" s="21" t="e">
        <f>EA21/EB20</f>
        <v>#DIV/0!</v>
      </c>
      <c r="EB20" s="22">
        <f>DM20+DP20+DS20+DV20+DY20</f>
        <v>0</v>
      </c>
      <c r="ED20" s="14">
        <v>50</v>
      </c>
      <c r="EE20" s="15">
        <v>0</v>
      </c>
      <c r="EF20" s="7"/>
      <c r="EG20" s="14">
        <f>ED20</f>
        <v>50</v>
      </c>
      <c r="EH20" s="15">
        <v>0</v>
      </c>
      <c r="EI20" s="7"/>
      <c r="EJ20" s="14">
        <f>ED20</f>
        <v>50</v>
      </c>
      <c r="EK20" s="15">
        <v>0</v>
      </c>
      <c r="EL20" s="7"/>
      <c r="EM20" s="14">
        <f>ED20</f>
        <v>50</v>
      </c>
      <c r="EN20" s="15">
        <v>0</v>
      </c>
      <c r="EO20" s="7"/>
      <c r="EP20" s="21" t="e">
        <f>EP21/EQ20</f>
        <v>#DIV/0!</v>
      </c>
      <c r="EQ20" s="22">
        <f>EE20+EH20+EK20+EN20</f>
        <v>0</v>
      </c>
      <c r="ES20" s="14">
        <v>51</v>
      </c>
      <c r="ET20" s="15">
        <v>0</v>
      </c>
      <c r="EU20" s="7"/>
      <c r="EV20" s="14">
        <f>ES20</f>
        <v>51</v>
      </c>
      <c r="EW20" s="15">
        <v>0</v>
      </c>
      <c r="EX20" s="7"/>
      <c r="EY20" s="14">
        <f>ES20</f>
        <v>51</v>
      </c>
      <c r="EZ20" s="15">
        <v>0</v>
      </c>
      <c r="FA20" s="7"/>
      <c r="FB20" s="14">
        <f>ES20</f>
        <v>51</v>
      </c>
      <c r="FC20" s="15">
        <v>0</v>
      </c>
      <c r="FD20" s="7"/>
      <c r="FE20" s="14">
        <f>ES20</f>
        <v>51</v>
      </c>
      <c r="FF20" s="15">
        <v>0</v>
      </c>
      <c r="FG20" s="7"/>
      <c r="FH20" s="21" t="e">
        <f>FH21/FI20</f>
        <v>#DIV/0!</v>
      </c>
      <c r="FI20" s="22">
        <f>ET20+EW20+EZ20+FC20+FF20</f>
        <v>0</v>
      </c>
      <c r="FK20" s="14">
        <v>50</v>
      </c>
      <c r="FL20" s="15">
        <v>0</v>
      </c>
      <c r="FM20" s="7"/>
      <c r="FN20" s="14">
        <f>FK20</f>
        <v>50</v>
      </c>
      <c r="FO20" s="15">
        <v>0</v>
      </c>
      <c r="FP20" s="7"/>
      <c r="FQ20" s="14">
        <f>FK20</f>
        <v>50</v>
      </c>
      <c r="FR20" s="15">
        <v>0</v>
      </c>
      <c r="FS20" s="7"/>
      <c r="FT20" s="14">
        <f>FK20</f>
        <v>50</v>
      </c>
      <c r="FU20" s="15">
        <v>0</v>
      </c>
      <c r="FV20" s="7"/>
      <c r="FW20" s="21" t="e">
        <f>FW21/FX20</f>
        <v>#DIV/0!</v>
      </c>
      <c r="FX20" s="22">
        <f>FL20+FO20+FR20+FU20</f>
        <v>0</v>
      </c>
      <c r="FZ20" s="14">
        <v>50</v>
      </c>
      <c r="GA20" s="15">
        <v>0</v>
      </c>
      <c r="GB20" s="7"/>
      <c r="GC20" s="14">
        <f>FZ20</f>
        <v>50</v>
      </c>
      <c r="GD20" s="15">
        <v>0</v>
      </c>
      <c r="GE20" s="7"/>
      <c r="GF20" s="14">
        <f>FZ20</f>
        <v>50</v>
      </c>
      <c r="GG20" s="15">
        <v>0</v>
      </c>
      <c r="GH20" s="7"/>
      <c r="GI20" s="14">
        <f>FZ20</f>
        <v>50</v>
      </c>
      <c r="GJ20" s="15">
        <v>0</v>
      </c>
      <c r="GK20" s="7"/>
      <c r="GL20" s="21" t="e">
        <f>GL21/GM20</f>
        <v>#DIV/0!</v>
      </c>
      <c r="GM20" s="22">
        <f>GA20+GD20+GG20+GJ20</f>
        <v>0</v>
      </c>
      <c r="GO20" s="28" t="s">
        <v>0</v>
      </c>
    </row>
    <row r="21" spans="1:197" thickBot="1">
      <c r="E21" s="101">
        <f>E20*F20</f>
        <v>0</v>
      </c>
      <c r="F21" s="102"/>
      <c r="G21" s="7"/>
      <c r="H21" s="101">
        <f>H20*I20</f>
        <v>0</v>
      </c>
      <c r="I21" s="102"/>
      <c r="J21" s="12"/>
      <c r="K21" s="101">
        <f>K20*L20</f>
        <v>0</v>
      </c>
      <c r="L21" s="102"/>
      <c r="M21" s="12"/>
      <c r="N21" s="101">
        <f>N20*O20</f>
        <v>0</v>
      </c>
      <c r="O21" s="102"/>
      <c r="P21" s="12"/>
      <c r="Q21" s="101">
        <f>Q20*R20</f>
        <v>0</v>
      </c>
      <c r="R21" s="102"/>
      <c r="S21" s="12"/>
      <c r="T21" s="106">
        <f>SUM(E21:Q21)</f>
        <v>0</v>
      </c>
      <c r="U21" s="107"/>
      <c r="W21" s="101">
        <f>W20*X20</f>
        <v>0</v>
      </c>
      <c r="X21" s="102"/>
      <c r="Y21" s="7"/>
      <c r="Z21" s="101">
        <f>Z20*AA20</f>
        <v>0</v>
      </c>
      <c r="AA21" s="102"/>
      <c r="AB21" s="12"/>
      <c r="AC21" s="101">
        <f>AC20*AD20</f>
        <v>0</v>
      </c>
      <c r="AD21" s="102"/>
      <c r="AE21" s="12"/>
      <c r="AF21" s="101">
        <f>AF20*AG20</f>
        <v>0</v>
      </c>
      <c r="AG21" s="102"/>
      <c r="AH21" s="12"/>
      <c r="AI21" s="106">
        <f>SUM(W21:AF21)</f>
        <v>0</v>
      </c>
      <c r="AJ21" s="107"/>
      <c r="AL21" s="101">
        <f>AL20*AM20</f>
        <v>0</v>
      </c>
      <c r="AM21" s="102"/>
      <c r="AN21" s="7"/>
      <c r="AO21" s="101">
        <f>AO20*AP20</f>
        <v>0</v>
      </c>
      <c r="AP21" s="102"/>
      <c r="AQ21" s="12"/>
      <c r="AR21" s="101">
        <f>AR20*AS20</f>
        <v>0</v>
      </c>
      <c r="AS21" s="102"/>
      <c r="AT21" s="12"/>
      <c r="AU21" s="101">
        <f>AU20*AV20</f>
        <v>0</v>
      </c>
      <c r="AV21" s="102"/>
      <c r="AW21" s="12"/>
      <c r="AX21" s="106">
        <f>SUM(AL21:AU21)</f>
        <v>0</v>
      </c>
      <c r="AY21" s="107"/>
      <c r="BA21" s="101">
        <f>BA20*BB20</f>
        <v>0</v>
      </c>
      <c r="BB21" s="102"/>
      <c r="BC21" s="7"/>
      <c r="BD21" s="101">
        <f>BD20*BE20</f>
        <v>0</v>
      </c>
      <c r="BE21" s="102"/>
      <c r="BF21" s="12"/>
      <c r="BG21" s="101">
        <f>BG20*BH20</f>
        <v>0</v>
      </c>
      <c r="BH21" s="102"/>
      <c r="BI21" s="12"/>
      <c r="BJ21" s="101">
        <f>BJ20*BK20</f>
        <v>0</v>
      </c>
      <c r="BK21" s="102"/>
      <c r="BL21" s="12"/>
      <c r="BM21" s="106">
        <f>SUM(BA21:BJ21)</f>
        <v>0</v>
      </c>
      <c r="BN21" s="107"/>
      <c r="BP21" s="101">
        <f>BP20*BQ20</f>
        <v>0</v>
      </c>
      <c r="BQ21" s="102"/>
      <c r="BR21" s="7"/>
      <c r="BS21" s="101">
        <f>BS20*BT20</f>
        <v>0</v>
      </c>
      <c r="BT21" s="102"/>
      <c r="BU21" s="12"/>
      <c r="BV21" s="101">
        <f>BV20*BW20</f>
        <v>0</v>
      </c>
      <c r="BW21" s="102"/>
      <c r="BX21" s="12"/>
      <c r="BY21" s="101">
        <f>BY20*BZ20</f>
        <v>0</v>
      </c>
      <c r="BZ21" s="102"/>
      <c r="CA21" s="12"/>
      <c r="CB21" s="101">
        <f>CB20*CC20</f>
        <v>0</v>
      </c>
      <c r="CC21" s="102"/>
      <c r="CD21" s="12"/>
      <c r="CE21" s="106">
        <f>SUM(BP21:CB21)</f>
        <v>0</v>
      </c>
      <c r="CF21" s="107"/>
      <c r="CH21" s="101">
        <f>CH20*CI20</f>
        <v>0</v>
      </c>
      <c r="CI21" s="102"/>
      <c r="CJ21" s="7"/>
      <c r="CK21" s="101">
        <f>CK20*CL20</f>
        <v>0</v>
      </c>
      <c r="CL21" s="102"/>
      <c r="CM21" s="12"/>
      <c r="CN21" s="101">
        <f>CN20*CO20</f>
        <v>0</v>
      </c>
      <c r="CO21" s="102"/>
      <c r="CP21" s="12"/>
      <c r="CQ21" s="101">
        <f>CQ20*CR20</f>
        <v>0</v>
      </c>
      <c r="CR21" s="102"/>
      <c r="CS21" s="12"/>
      <c r="CT21" s="106">
        <f>SUM(CH21:CQ21)</f>
        <v>0</v>
      </c>
      <c r="CU21" s="107"/>
      <c r="CW21" s="101">
        <f>CW20*CX20</f>
        <v>0</v>
      </c>
      <c r="CX21" s="102"/>
      <c r="CY21" s="7"/>
      <c r="CZ21" s="101">
        <f>CZ20*DA20</f>
        <v>0</v>
      </c>
      <c r="DA21" s="102"/>
      <c r="DB21" s="12"/>
      <c r="DC21" s="101">
        <f>DC20*DD20</f>
        <v>0</v>
      </c>
      <c r="DD21" s="102"/>
      <c r="DE21" s="12"/>
      <c r="DF21" s="101">
        <f>DF20*DG20</f>
        <v>0</v>
      </c>
      <c r="DG21" s="102"/>
      <c r="DH21" s="12"/>
      <c r="DI21" s="106">
        <f>SUM(CW21:DF21)</f>
        <v>0</v>
      </c>
      <c r="DJ21" s="107"/>
      <c r="DL21" s="101">
        <f>DL20*DM20</f>
        <v>0</v>
      </c>
      <c r="DM21" s="102"/>
      <c r="DN21" s="7"/>
      <c r="DO21" s="101">
        <f>DO20*DP20</f>
        <v>0</v>
      </c>
      <c r="DP21" s="102"/>
      <c r="DQ21" s="12"/>
      <c r="DR21" s="101">
        <f>DR20*DS20</f>
        <v>0</v>
      </c>
      <c r="DS21" s="102"/>
      <c r="DT21" s="12"/>
      <c r="DU21" s="101">
        <f>DU20*DV20</f>
        <v>0</v>
      </c>
      <c r="DV21" s="102"/>
      <c r="DW21" s="12"/>
      <c r="DX21" s="101">
        <f>DX20*DY20</f>
        <v>0</v>
      </c>
      <c r="DY21" s="102"/>
      <c r="DZ21" s="12"/>
      <c r="EA21" s="106">
        <f>SUM(DL21:DX21)</f>
        <v>0</v>
      </c>
      <c r="EB21" s="107"/>
      <c r="ED21" s="101">
        <f>ED20*EE20</f>
        <v>0</v>
      </c>
      <c r="EE21" s="102"/>
      <c r="EF21" s="7"/>
      <c r="EG21" s="101">
        <f>EG20*EH20</f>
        <v>0</v>
      </c>
      <c r="EH21" s="102"/>
      <c r="EI21" s="12"/>
      <c r="EJ21" s="101">
        <f>EJ20*EK20</f>
        <v>0</v>
      </c>
      <c r="EK21" s="102"/>
      <c r="EL21" s="12"/>
      <c r="EM21" s="101">
        <f>EM20*EN20</f>
        <v>0</v>
      </c>
      <c r="EN21" s="102"/>
      <c r="EO21" s="12"/>
      <c r="EP21" s="106">
        <f>SUM(ED21:EM21)</f>
        <v>0</v>
      </c>
      <c r="EQ21" s="107"/>
      <c r="ES21" s="101">
        <f>ES20*ET20</f>
        <v>0</v>
      </c>
      <c r="ET21" s="102"/>
      <c r="EU21" s="7"/>
      <c r="EV21" s="101">
        <f>EV20*EW20</f>
        <v>0</v>
      </c>
      <c r="EW21" s="102"/>
      <c r="EX21" s="12"/>
      <c r="EY21" s="101">
        <f>EY20*EZ20</f>
        <v>0</v>
      </c>
      <c r="EZ21" s="102"/>
      <c r="FA21" s="12"/>
      <c r="FB21" s="101">
        <f>FB20*FC20</f>
        <v>0</v>
      </c>
      <c r="FC21" s="102"/>
      <c r="FD21" s="12"/>
      <c r="FE21" s="101">
        <f>FE20*FF20</f>
        <v>0</v>
      </c>
      <c r="FF21" s="102"/>
      <c r="FG21" s="12"/>
      <c r="FH21" s="106">
        <f>SUM(ES21:FE21)</f>
        <v>0</v>
      </c>
      <c r="FI21" s="107"/>
      <c r="FK21" s="101">
        <f>FK20*FL20</f>
        <v>0</v>
      </c>
      <c r="FL21" s="102"/>
      <c r="FM21" s="7"/>
      <c r="FN21" s="101">
        <f>FN20*FO20</f>
        <v>0</v>
      </c>
      <c r="FO21" s="102"/>
      <c r="FP21" s="12"/>
      <c r="FQ21" s="101">
        <f>FQ20*FR20</f>
        <v>0</v>
      </c>
      <c r="FR21" s="102"/>
      <c r="FS21" s="12"/>
      <c r="FT21" s="101">
        <f>FT20*FU20</f>
        <v>0</v>
      </c>
      <c r="FU21" s="102"/>
      <c r="FV21" s="12"/>
      <c r="FW21" s="106">
        <f>SUM(FK21:FT21)</f>
        <v>0</v>
      </c>
      <c r="FX21" s="107"/>
      <c r="FZ21" s="101">
        <f>FZ20*GA20</f>
        <v>0</v>
      </c>
      <c r="GA21" s="102"/>
      <c r="GB21" s="7"/>
      <c r="GC21" s="101">
        <f>GC20*GD20</f>
        <v>0</v>
      </c>
      <c r="GD21" s="102"/>
      <c r="GE21" s="12"/>
      <c r="GF21" s="101">
        <f>GF20*GG20</f>
        <v>0</v>
      </c>
      <c r="GG21" s="102"/>
      <c r="GH21" s="12"/>
      <c r="GI21" s="101">
        <f>GI20*GJ20</f>
        <v>0</v>
      </c>
      <c r="GJ21" s="102"/>
      <c r="GK21" s="12"/>
      <c r="GL21" s="106">
        <f>SUM(FZ21:GI21)</f>
        <v>0</v>
      </c>
      <c r="GM21" s="107"/>
      <c r="GO21" s="95">
        <f>T21+AI21+AX21+BM21+CE21+CT21+DI21+EA21+EP21+FH21+FW21+GL21</f>
        <v>0</v>
      </c>
    </row>
    <row r="22" spans="1:197" ht="14.45">
      <c r="E22" s="11"/>
      <c r="F22" s="11"/>
      <c r="G22" s="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0"/>
      <c r="U22" s="110"/>
      <c r="W22" s="11"/>
      <c r="X22" s="11"/>
      <c r="Y22" s="6"/>
      <c r="Z22" s="11"/>
      <c r="AA22" s="11"/>
      <c r="AB22" s="11"/>
      <c r="AC22" s="11"/>
      <c r="AD22" s="11"/>
      <c r="AE22" s="11"/>
      <c r="AF22" s="11"/>
      <c r="AG22" s="11"/>
      <c r="AH22" s="11"/>
      <c r="AI22" s="115"/>
      <c r="AJ22" s="115"/>
      <c r="AL22" s="11"/>
      <c r="AM22" s="11"/>
      <c r="AN22" s="6"/>
      <c r="AO22" s="11"/>
      <c r="AP22" s="11"/>
      <c r="AQ22" s="11"/>
      <c r="AR22" s="11"/>
      <c r="AS22" s="11"/>
      <c r="AT22" s="11"/>
      <c r="AU22" s="11"/>
      <c r="AV22" s="11"/>
      <c r="AW22" s="11"/>
      <c r="AX22" s="115"/>
      <c r="AY22" s="115"/>
      <c r="BA22" s="11"/>
      <c r="BB22" s="11"/>
      <c r="BC22" s="6"/>
      <c r="BD22" s="11"/>
      <c r="BE22" s="11"/>
      <c r="BF22" s="11"/>
      <c r="BG22" s="11"/>
      <c r="BH22" s="11"/>
      <c r="BI22" s="11"/>
      <c r="BJ22" s="11"/>
      <c r="BK22" s="11"/>
      <c r="BL22" s="11"/>
      <c r="BM22" s="115"/>
      <c r="BN22" s="115"/>
      <c r="BP22" s="11"/>
      <c r="BQ22" s="11"/>
      <c r="BR22" s="6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0"/>
      <c r="CF22" s="110"/>
      <c r="CH22" s="11"/>
      <c r="CI22" s="11"/>
      <c r="CJ22" s="6"/>
      <c r="CK22" s="11"/>
      <c r="CL22" s="11"/>
      <c r="CM22" s="11"/>
      <c r="CN22" s="11"/>
      <c r="CO22" s="11"/>
      <c r="CP22" s="11"/>
      <c r="CQ22" s="11"/>
      <c r="CR22" s="11"/>
      <c r="CS22" s="11"/>
      <c r="CT22" s="115"/>
      <c r="CU22" s="115"/>
      <c r="CW22" s="11"/>
      <c r="CX22" s="11"/>
      <c r="CY22" s="6"/>
      <c r="CZ22" s="11"/>
      <c r="DA22" s="11"/>
      <c r="DB22" s="11"/>
      <c r="DC22" s="11"/>
      <c r="DD22" s="11"/>
      <c r="DE22" s="11"/>
      <c r="DF22" s="11"/>
      <c r="DG22" s="11"/>
      <c r="DH22" s="11"/>
      <c r="DI22" s="115"/>
      <c r="DJ22" s="115"/>
      <c r="DL22" s="11"/>
      <c r="DM22" s="11"/>
      <c r="DN22" s="6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0"/>
      <c r="EB22" s="110"/>
      <c r="ED22" s="11"/>
      <c r="EE22" s="11"/>
      <c r="EF22" s="6"/>
      <c r="EG22" s="11"/>
      <c r="EH22" s="11"/>
      <c r="EI22" s="11"/>
      <c r="EJ22" s="11"/>
      <c r="EK22" s="11"/>
      <c r="EL22" s="11"/>
      <c r="EM22" s="11"/>
      <c r="EN22" s="11"/>
      <c r="EO22" s="11"/>
      <c r="EP22" s="115"/>
      <c r="EQ22" s="115"/>
      <c r="ES22" s="11"/>
      <c r="ET22" s="11"/>
      <c r="EU22" s="6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0"/>
      <c r="FI22" s="110"/>
      <c r="FK22" s="11"/>
      <c r="FL22" s="11"/>
      <c r="FM22" s="6"/>
      <c r="FN22" s="11"/>
      <c r="FO22" s="11"/>
      <c r="FP22" s="11"/>
      <c r="FQ22" s="11"/>
      <c r="FR22" s="11"/>
      <c r="FS22" s="11"/>
      <c r="FT22" s="11"/>
      <c r="FU22" s="11"/>
      <c r="FV22" s="11"/>
      <c r="FW22" s="115"/>
      <c r="FX22" s="115"/>
      <c r="FZ22" s="11"/>
      <c r="GA22" s="11"/>
      <c r="GB22" s="6"/>
      <c r="GC22" s="11"/>
      <c r="GD22" s="11"/>
      <c r="GE22" s="11"/>
      <c r="GF22" s="11"/>
      <c r="GG22" s="11"/>
      <c r="GH22" s="11"/>
      <c r="GI22" s="11"/>
      <c r="GJ22" s="11"/>
      <c r="GK22" s="11"/>
      <c r="GL22" s="115"/>
      <c r="GM22" s="115"/>
      <c r="GO22" s="28" t="s">
        <v>0</v>
      </c>
    </row>
    <row r="23" spans="1:197" ht="14.45">
      <c r="E23" s="11"/>
      <c r="F23" s="11"/>
      <c r="G23" s="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3"/>
      <c r="U23" s="23"/>
      <c r="W23" s="11"/>
      <c r="X23" s="11"/>
      <c r="Y23" s="6"/>
      <c r="Z23" s="11"/>
      <c r="AA23" s="11"/>
      <c r="AB23" s="11"/>
      <c r="AC23" s="11"/>
      <c r="AD23" s="11"/>
      <c r="AE23" s="11"/>
      <c r="AF23" s="11"/>
      <c r="AG23" s="11"/>
      <c r="AH23" s="11"/>
      <c r="AI23" s="23"/>
      <c r="AJ23" s="23"/>
      <c r="AL23" s="11"/>
      <c r="AM23" s="11"/>
      <c r="AN23" s="6"/>
      <c r="AO23" s="11"/>
      <c r="AP23" s="11"/>
      <c r="AQ23" s="11"/>
      <c r="AR23" s="11"/>
      <c r="AS23" s="11"/>
      <c r="AT23" s="11"/>
      <c r="AU23" s="11"/>
      <c r="AV23" s="11"/>
      <c r="AW23" s="11"/>
      <c r="AX23" s="23"/>
      <c r="AY23" s="23"/>
      <c r="BA23" s="11"/>
      <c r="BB23" s="11"/>
      <c r="BC23" s="6"/>
      <c r="BD23" s="11"/>
      <c r="BE23" s="11"/>
      <c r="BF23" s="11"/>
      <c r="BG23" s="11"/>
      <c r="BH23" s="11"/>
      <c r="BI23" s="11"/>
      <c r="BJ23" s="11"/>
      <c r="BK23" s="11"/>
      <c r="BL23" s="11"/>
      <c r="BM23" s="23"/>
      <c r="BN23" s="23"/>
      <c r="BP23" s="11"/>
      <c r="BQ23" s="11"/>
      <c r="BR23" s="6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23"/>
      <c r="CF23" s="23"/>
      <c r="CH23" s="11"/>
      <c r="CI23" s="11"/>
      <c r="CJ23" s="6"/>
      <c r="CK23" s="11"/>
      <c r="CL23" s="11"/>
      <c r="CM23" s="11"/>
      <c r="CN23" s="11"/>
      <c r="CO23" s="11"/>
      <c r="CP23" s="11"/>
      <c r="CQ23" s="11"/>
      <c r="CR23" s="11"/>
      <c r="CS23" s="11"/>
      <c r="CT23" s="23"/>
      <c r="CU23" s="23"/>
      <c r="CW23" s="11"/>
      <c r="CX23" s="11"/>
      <c r="CY23" s="6"/>
      <c r="CZ23" s="11"/>
      <c r="DA23" s="11"/>
      <c r="DB23" s="11"/>
      <c r="DC23" s="11"/>
      <c r="DD23" s="11"/>
      <c r="DE23" s="11"/>
      <c r="DF23" s="11"/>
      <c r="DG23" s="11"/>
      <c r="DH23" s="11"/>
      <c r="DI23" s="23"/>
      <c r="DJ23" s="23"/>
      <c r="DL23" s="11"/>
      <c r="DM23" s="11"/>
      <c r="DN23" s="6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23"/>
      <c r="EB23" s="23"/>
      <c r="ED23" s="11"/>
      <c r="EE23" s="11"/>
      <c r="EF23" s="6"/>
      <c r="EG23" s="11"/>
      <c r="EH23" s="11"/>
      <c r="EI23" s="11"/>
      <c r="EJ23" s="11"/>
      <c r="EK23" s="11"/>
      <c r="EL23" s="11"/>
      <c r="EM23" s="11"/>
      <c r="EN23" s="11"/>
      <c r="EO23" s="11"/>
      <c r="EP23" s="23"/>
      <c r="EQ23" s="23"/>
      <c r="ES23" s="11"/>
      <c r="ET23" s="11"/>
      <c r="EU23" s="6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23"/>
      <c r="FI23" s="23"/>
      <c r="FK23" s="11"/>
      <c r="FL23" s="11"/>
      <c r="FM23" s="6"/>
      <c r="FN23" s="11"/>
      <c r="FO23" s="11"/>
      <c r="FP23" s="11"/>
      <c r="FQ23" s="11"/>
      <c r="FR23" s="11"/>
      <c r="FS23" s="11"/>
      <c r="FT23" s="11"/>
      <c r="FU23" s="11"/>
      <c r="FV23" s="11"/>
      <c r="FW23" s="23"/>
      <c r="FX23" s="23"/>
      <c r="FZ23" s="11"/>
      <c r="GA23" s="11"/>
      <c r="GB23" s="6"/>
      <c r="GC23" s="11"/>
      <c r="GD23" s="11"/>
      <c r="GE23" s="11"/>
      <c r="GF23" s="11"/>
      <c r="GG23" s="11"/>
      <c r="GH23" s="11"/>
      <c r="GI23" s="11"/>
      <c r="GJ23" s="11"/>
      <c r="GK23" s="11"/>
      <c r="GL23" s="23"/>
      <c r="GM23" s="23"/>
      <c r="GO23" s="28" t="s">
        <v>0</v>
      </c>
    </row>
    <row r="24" spans="1:197" thickBot="1">
      <c r="A24" s="1" t="s">
        <v>105</v>
      </c>
      <c r="B24" s="1" t="s">
        <v>106</v>
      </c>
      <c r="C24" s="8">
        <v>30</v>
      </c>
      <c r="E24" s="14">
        <v>28</v>
      </c>
      <c r="F24" s="15">
        <v>0</v>
      </c>
      <c r="G24" s="7"/>
      <c r="H24" s="14">
        <f>E24</f>
        <v>28</v>
      </c>
      <c r="I24" s="15">
        <v>0</v>
      </c>
      <c r="J24" s="7"/>
      <c r="K24" s="14">
        <f>E24</f>
        <v>28</v>
      </c>
      <c r="L24" s="15">
        <v>0</v>
      </c>
      <c r="M24" s="7"/>
      <c r="N24" s="14">
        <f>E24</f>
        <v>28</v>
      </c>
      <c r="O24" s="15">
        <v>0</v>
      </c>
      <c r="P24" s="7"/>
      <c r="Q24" s="14">
        <f>E24</f>
        <v>28</v>
      </c>
      <c r="R24" s="15">
        <v>0</v>
      </c>
      <c r="S24" s="7"/>
      <c r="T24" s="21" t="e">
        <f>T25/U24</f>
        <v>#DIV/0!</v>
      </c>
      <c r="U24" s="22">
        <f>F24+I24+L24+O24+R24</f>
        <v>0</v>
      </c>
      <c r="W24" s="14">
        <v>28</v>
      </c>
      <c r="X24" s="15">
        <v>0</v>
      </c>
      <c r="Y24" s="7"/>
      <c r="Z24" s="14">
        <f>W24</f>
        <v>28</v>
      </c>
      <c r="AA24" s="15">
        <v>0</v>
      </c>
      <c r="AB24" s="7"/>
      <c r="AC24" s="14">
        <f>W24</f>
        <v>28</v>
      </c>
      <c r="AD24" s="15">
        <v>0</v>
      </c>
      <c r="AE24" s="7"/>
      <c r="AF24" s="14">
        <f>W24</f>
        <v>28</v>
      </c>
      <c r="AG24" s="15">
        <v>0</v>
      </c>
      <c r="AH24" s="7"/>
      <c r="AI24" s="21" t="e">
        <f>AI25/AJ24</f>
        <v>#DIV/0!</v>
      </c>
      <c r="AJ24" s="22">
        <f>X24+AA24+AD24+AG24</f>
        <v>0</v>
      </c>
      <c r="AL24" s="14">
        <v>28</v>
      </c>
      <c r="AM24" s="15">
        <v>0</v>
      </c>
      <c r="AN24" s="7"/>
      <c r="AO24" s="14">
        <f>AL24</f>
        <v>28</v>
      </c>
      <c r="AP24" s="15">
        <v>0</v>
      </c>
      <c r="AQ24" s="7"/>
      <c r="AR24" s="14">
        <f>AL24</f>
        <v>28</v>
      </c>
      <c r="AS24" s="15">
        <v>0</v>
      </c>
      <c r="AT24" s="7"/>
      <c r="AU24" s="14">
        <f>AL24</f>
        <v>28</v>
      </c>
      <c r="AV24" s="15">
        <v>0</v>
      </c>
      <c r="AW24" s="7"/>
      <c r="AX24" s="21" t="e">
        <f>AX25/AY24</f>
        <v>#DIV/0!</v>
      </c>
      <c r="AY24" s="22">
        <f>AM24+AP24+AS24+AV24</f>
        <v>0</v>
      </c>
      <c r="BA24" s="14">
        <v>25</v>
      </c>
      <c r="BB24" s="15">
        <v>0</v>
      </c>
      <c r="BC24" s="7"/>
      <c r="BD24" s="14">
        <f>BA24</f>
        <v>25</v>
      </c>
      <c r="BE24" s="15">
        <v>0</v>
      </c>
      <c r="BF24" s="7"/>
      <c r="BG24" s="14">
        <f>BA24</f>
        <v>25</v>
      </c>
      <c r="BH24" s="15">
        <v>0</v>
      </c>
      <c r="BI24" s="7"/>
      <c r="BJ24" s="14">
        <f>BA24</f>
        <v>25</v>
      </c>
      <c r="BK24" s="15">
        <v>0</v>
      </c>
      <c r="BL24" s="7"/>
      <c r="BM24" s="21" t="e">
        <f>BM25/BN24</f>
        <v>#DIV/0!</v>
      </c>
      <c r="BN24" s="22">
        <f>BB24+BE24+BH24+BK24</f>
        <v>0</v>
      </c>
      <c r="BP24" s="14">
        <v>23</v>
      </c>
      <c r="BQ24" s="15">
        <v>50</v>
      </c>
      <c r="BR24" s="7"/>
      <c r="BS24" s="14">
        <f>BP24</f>
        <v>23</v>
      </c>
      <c r="BT24" s="15">
        <v>50</v>
      </c>
      <c r="BU24" s="7"/>
      <c r="BV24" s="14">
        <f>BP24</f>
        <v>23</v>
      </c>
      <c r="BW24" s="15">
        <v>50</v>
      </c>
      <c r="BX24" s="7"/>
      <c r="BY24" s="14">
        <f>BP24</f>
        <v>23</v>
      </c>
      <c r="BZ24" s="15">
        <v>50</v>
      </c>
      <c r="CA24" s="7"/>
      <c r="CB24" s="14">
        <f>BP24</f>
        <v>23</v>
      </c>
      <c r="CC24" s="15">
        <v>50</v>
      </c>
      <c r="CD24" s="7"/>
      <c r="CE24" s="21">
        <f>CE25/CF24</f>
        <v>23</v>
      </c>
      <c r="CF24" s="22">
        <f>BQ24+BT24+BW24+BZ24+CC24</f>
        <v>250</v>
      </c>
      <c r="CH24" s="14">
        <v>20</v>
      </c>
      <c r="CI24" s="15">
        <v>75</v>
      </c>
      <c r="CJ24" s="7"/>
      <c r="CK24" s="14">
        <f>CH24</f>
        <v>20</v>
      </c>
      <c r="CL24" s="15">
        <v>75</v>
      </c>
      <c r="CM24" s="7"/>
      <c r="CN24" s="14">
        <f>CH24</f>
        <v>20</v>
      </c>
      <c r="CO24" s="15">
        <v>75</v>
      </c>
      <c r="CP24" s="7"/>
      <c r="CQ24" s="14">
        <f>CH24</f>
        <v>20</v>
      </c>
      <c r="CR24" s="15">
        <v>75</v>
      </c>
      <c r="CS24" s="7"/>
      <c r="CT24" s="21">
        <f>CT25/CU24</f>
        <v>20</v>
      </c>
      <c r="CU24" s="22">
        <f>CI24+CL24+CO24+CR24</f>
        <v>300</v>
      </c>
      <c r="CW24" s="14">
        <v>20</v>
      </c>
      <c r="CX24" s="15">
        <v>75</v>
      </c>
      <c r="CY24" s="7"/>
      <c r="CZ24" s="14">
        <f>CW24</f>
        <v>20</v>
      </c>
      <c r="DA24" s="15">
        <v>75</v>
      </c>
      <c r="DB24" s="7"/>
      <c r="DC24" s="14">
        <f>CW24</f>
        <v>20</v>
      </c>
      <c r="DD24" s="15">
        <v>75</v>
      </c>
      <c r="DE24" s="7"/>
      <c r="DF24" s="14">
        <f>CW24</f>
        <v>20</v>
      </c>
      <c r="DG24" s="15">
        <v>75</v>
      </c>
      <c r="DH24" s="7"/>
      <c r="DI24" s="21">
        <f>DI25/DJ24</f>
        <v>20</v>
      </c>
      <c r="DJ24" s="22">
        <f>CX24+DA24+DD24+DG24</f>
        <v>300</v>
      </c>
      <c r="DL24" s="14">
        <v>20</v>
      </c>
      <c r="DM24" s="15">
        <v>75</v>
      </c>
      <c r="DN24" s="7"/>
      <c r="DO24" s="14">
        <f>DL24</f>
        <v>20</v>
      </c>
      <c r="DP24" s="15">
        <v>75</v>
      </c>
      <c r="DQ24" s="7"/>
      <c r="DR24" s="14">
        <f>DL24</f>
        <v>20</v>
      </c>
      <c r="DS24" s="15">
        <v>75</v>
      </c>
      <c r="DT24" s="7"/>
      <c r="DU24" s="14">
        <f>DL24</f>
        <v>20</v>
      </c>
      <c r="DV24" s="15">
        <v>75</v>
      </c>
      <c r="DW24" s="7"/>
      <c r="DX24" s="14">
        <f>DL24</f>
        <v>20</v>
      </c>
      <c r="DY24" s="15">
        <v>75</v>
      </c>
      <c r="DZ24" s="7"/>
      <c r="EA24" s="21">
        <f>EA25/EB24</f>
        <v>20</v>
      </c>
      <c r="EB24" s="22">
        <f>DM24+DP24+DS24+DV24+DY24</f>
        <v>375</v>
      </c>
      <c r="ED24" s="14">
        <v>22</v>
      </c>
      <c r="EE24" s="15">
        <v>75</v>
      </c>
      <c r="EF24" s="7"/>
      <c r="EG24" s="14">
        <f>ED24</f>
        <v>22</v>
      </c>
      <c r="EH24" s="15">
        <v>75</v>
      </c>
      <c r="EI24" s="7"/>
      <c r="EJ24" s="14">
        <f>ED24</f>
        <v>22</v>
      </c>
      <c r="EK24" s="15">
        <v>75</v>
      </c>
      <c r="EL24" s="7"/>
      <c r="EM24" s="14">
        <f>ED24</f>
        <v>22</v>
      </c>
      <c r="EN24" s="15">
        <v>75</v>
      </c>
      <c r="EO24" s="7"/>
      <c r="EP24" s="21">
        <f>EP25/EQ24</f>
        <v>22</v>
      </c>
      <c r="EQ24" s="22">
        <f>EE24+EH24+EK24+EN24</f>
        <v>300</v>
      </c>
      <c r="ES24" s="14">
        <v>24</v>
      </c>
      <c r="ET24" s="15">
        <v>50</v>
      </c>
      <c r="EU24" s="7"/>
      <c r="EV24" s="14">
        <f>ES24</f>
        <v>24</v>
      </c>
      <c r="EW24" s="15">
        <v>50</v>
      </c>
      <c r="EX24" s="7"/>
      <c r="EY24" s="14">
        <f>ES24</f>
        <v>24</v>
      </c>
      <c r="EZ24" s="15">
        <v>50</v>
      </c>
      <c r="FA24" s="7"/>
      <c r="FB24" s="14">
        <f>ES24</f>
        <v>24</v>
      </c>
      <c r="FC24" s="15">
        <v>50</v>
      </c>
      <c r="FD24" s="7"/>
      <c r="FE24" s="14">
        <f>ES24</f>
        <v>24</v>
      </c>
      <c r="FF24" s="15">
        <v>50</v>
      </c>
      <c r="FG24" s="7"/>
      <c r="FH24" s="21">
        <f>FH25/FI24</f>
        <v>24</v>
      </c>
      <c r="FI24" s="22">
        <f>ET24+EW24+EZ24+FC24+FF24</f>
        <v>250</v>
      </c>
      <c r="FK24" s="14">
        <v>25</v>
      </c>
      <c r="FL24" s="15">
        <v>50</v>
      </c>
      <c r="FM24" s="7"/>
      <c r="FN24" s="14">
        <f>FK24</f>
        <v>25</v>
      </c>
      <c r="FO24" s="15">
        <v>50</v>
      </c>
      <c r="FP24" s="7"/>
      <c r="FQ24" s="14">
        <f>FK24</f>
        <v>25</v>
      </c>
      <c r="FR24" s="15">
        <v>50</v>
      </c>
      <c r="FS24" s="7"/>
      <c r="FT24" s="14">
        <f>FK24</f>
        <v>25</v>
      </c>
      <c r="FU24" s="15">
        <v>50</v>
      </c>
      <c r="FV24" s="7"/>
      <c r="FW24" s="21">
        <f>FW25/FX24</f>
        <v>25</v>
      </c>
      <c r="FX24" s="22">
        <f>FL24+FO24+FR24+FU24</f>
        <v>200</v>
      </c>
      <c r="FZ24" s="14">
        <v>25</v>
      </c>
      <c r="GA24" s="15">
        <v>0</v>
      </c>
      <c r="GB24" s="7"/>
      <c r="GC24" s="14">
        <f>FZ24</f>
        <v>25</v>
      </c>
      <c r="GD24" s="15">
        <v>0</v>
      </c>
      <c r="GE24" s="7"/>
      <c r="GF24" s="14">
        <f>FZ24</f>
        <v>25</v>
      </c>
      <c r="GG24" s="15">
        <v>0</v>
      </c>
      <c r="GH24" s="7"/>
      <c r="GI24" s="14">
        <f>FZ24</f>
        <v>25</v>
      </c>
      <c r="GJ24" s="15">
        <v>0</v>
      </c>
      <c r="GK24" s="7"/>
      <c r="GL24" s="21" t="e">
        <f>GL25/GM24</f>
        <v>#DIV/0!</v>
      </c>
      <c r="GM24" s="22">
        <f>GA24+GD24+GG24+GJ24</f>
        <v>0</v>
      </c>
      <c r="GO24" s="28" t="s">
        <v>0</v>
      </c>
    </row>
    <row r="25" spans="1:197" ht="15.75" thickBot="1">
      <c r="E25" s="101">
        <f>E24*F24</f>
        <v>0</v>
      </c>
      <c r="F25" s="102"/>
      <c r="G25" s="7"/>
      <c r="H25" s="101">
        <f>H24*I24</f>
        <v>0</v>
      </c>
      <c r="I25" s="102"/>
      <c r="J25" s="12"/>
      <c r="K25" s="101">
        <f>K24*L24</f>
        <v>0</v>
      </c>
      <c r="L25" s="102"/>
      <c r="M25" s="12"/>
      <c r="N25" s="101">
        <f>N24*O24</f>
        <v>0</v>
      </c>
      <c r="O25" s="102"/>
      <c r="P25" s="12"/>
      <c r="Q25" s="101">
        <f>Q24*R24</f>
        <v>0</v>
      </c>
      <c r="R25" s="102"/>
      <c r="S25" s="12"/>
      <c r="T25" s="106">
        <f>SUM(E25:Q25)</f>
        <v>0</v>
      </c>
      <c r="U25" s="107"/>
      <c r="W25" s="101">
        <f>W24*X24</f>
        <v>0</v>
      </c>
      <c r="X25" s="102"/>
      <c r="Y25" s="7"/>
      <c r="Z25" s="101">
        <f>Z24*AA24</f>
        <v>0</v>
      </c>
      <c r="AA25" s="102"/>
      <c r="AB25" s="12"/>
      <c r="AC25" s="101">
        <f>AC24*AD24</f>
        <v>0</v>
      </c>
      <c r="AD25" s="102"/>
      <c r="AE25" s="12"/>
      <c r="AF25" s="101">
        <f>AF24*AG24</f>
        <v>0</v>
      </c>
      <c r="AG25" s="102"/>
      <c r="AH25" s="12"/>
      <c r="AI25" s="106">
        <f>SUM(W25:AF25)</f>
        <v>0</v>
      </c>
      <c r="AJ25" s="107"/>
      <c r="AL25" s="101">
        <f>AL24*AM24</f>
        <v>0</v>
      </c>
      <c r="AM25" s="102"/>
      <c r="AN25" s="7"/>
      <c r="AO25" s="101">
        <f>AO24*AP24</f>
        <v>0</v>
      </c>
      <c r="AP25" s="102"/>
      <c r="AQ25" s="12"/>
      <c r="AR25" s="101">
        <f>AR24*AS24</f>
        <v>0</v>
      </c>
      <c r="AS25" s="102"/>
      <c r="AT25" s="12"/>
      <c r="AU25" s="101">
        <f>AU24*AV24</f>
        <v>0</v>
      </c>
      <c r="AV25" s="102"/>
      <c r="AW25" s="12"/>
      <c r="AX25" s="106">
        <f>SUM(AL25:AU25)</f>
        <v>0</v>
      </c>
      <c r="AY25" s="107"/>
      <c r="BA25" s="101">
        <f>BA24*BB24</f>
        <v>0</v>
      </c>
      <c r="BB25" s="102"/>
      <c r="BC25" s="7"/>
      <c r="BD25" s="101">
        <f>BD24*BE24</f>
        <v>0</v>
      </c>
      <c r="BE25" s="102"/>
      <c r="BF25" s="12"/>
      <c r="BG25" s="101">
        <f>BG24*BH24</f>
        <v>0</v>
      </c>
      <c r="BH25" s="102"/>
      <c r="BI25" s="12"/>
      <c r="BJ25" s="101">
        <f>BJ24*BK24</f>
        <v>0</v>
      </c>
      <c r="BK25" s="102"/>
      <c r="BL25" s="12"/>
      <c r="BM25" s="106">
        <f>SUM(BA25:BJ25)</f>
        <v>0</v>
      </c>
      <c r="BN25" s="107"/>
      <c r="BP25" s="101">
        <f>BP24*BQ24</f>
        <v>1150</v>
      </c>
      <c r="BQ25" s="102"/>
      <c r="BR25" s="7"/>
      <c r="BS25" s="101">
        <f>BS24*BT24</f>
        <v>1150</v>
      </c>
      <c r="BT25" s="102"/>
      <c r="BU25" s="12"/>
      <c r="BV25" s="101">
        <f>BV24*BW24</f>
        <v>1150</v>
      </c>
      <c r="BW25" s="102"/>
      <c r="BX25" s="12"/>
      <c r="BY25" s="101">
        <f>BY24*BZ24</f>
        <v>1150</v>
      </c>
      <c r="BZ25" s="102"/>
      <c r="CA25" s="12"/>
      <c r="CB25" s="101">
        <f>CB24*CC24</f>
        <v>1150</v>
      </c>
      <c r="CC25" s="102"/>
      <c r="CD25" s="12"/>
      <c r="CE25" s="106">
        <f>SUM(BP25:CB25)</f>
        <v>5750</v>
      </c>
      <c r="CF25" s="107"/>
      <c r="CH25" s="101">
        <f>CH24*CI24</f>
        <v>1500</v>
      </c>
      <c r="CI25" s="102"/>
      <c r="CJ25" s="7"/>
      <c r="CK25" s="101">
        <f>CK24*CL24</f>
        <v>1500</v>
      </c>
      <c r="CL25" s="102"/>
      <c r="CM25" s="12"/>
      <c r="CN25" s="101">
        <f>CN24*CO24</f>
        <v>1500</v>
      </c>
      <c r="CO25" s="102"/>
      <c r="CP25" s="12"/>
      <c r="CQ25" s="101">
        <f>CQ24*CR24</f>
        <v>1500</v>
      </c>
      <c r="CR25" s="102"/>
      <c r="CS25" s="12"/>
      <c r="CT25" s="106">
        <f>SUM(CH25:CQ25)</f>
        <v>6000</v>
      </c>
      <c r="CU25" s="107"/>
      <c r="CW25" s="101">
        <f>CW24*CX24</f>
        <v>1500</v>
      </c>
      <c r="CX25" s="102"/>
      <c r="CY25" s="7"/>
      <c r="CZ25" s="101">
        <f>CZ24*DA24</f>
        <v>1500</v>
      </c>
      <c r="DA25" s="102"/>
      <c r="DB25" s="12"/>
      <c r="DC25" s="101">
        <f>DC24*DD24</f>
        <v>1500</v>
      </c>
      <c r="DD25" s="102"/>
      <c r="DE25" s="12"/>
      <c r="DF25" s="101">
        <f>DF24*DG24</f>
        <v>1500</v>
      </c>
      <c r="DG25" s="102"/>
      <c r="DH25" s="12"/>
      <c r="DI25" s="106">
        <f>SUM(CW25:DF25)</f>
        <v>6000</v>
      </c>
      <c r="DJ25" s="107"/>
      <c r="DL25" s="101">
        <f>DL24*DM24</f>
        <v>1500</v>
      </c>
      <c r="DM25" s="102"/>
      <c r="DN25" s="7"/>
      <c r="DO25" s="101">
        <f>DO24*DP24</f>
        <v>1500</v>
      </c>
      <c r="DP25" s="102"/>
      <c r="DQ25" s="12"/>
      <c r="DR25" s="101">
        <f>DR24*DS24</f>
        <v>1500</v>
      </c>
      <c r="DS25" s="102"/>
      <c r="DT25" s="12"/>
      <c r="DU25" s="101">
        <f>DU24*DV24</f>
        <v>1500</v>
      </c>
      <c r="DV25" s="102"/>
      <c r="DW25" s="12"/>
      <c r="DX25" s="101">
        <f>DX24*DY24</f>
        <v>1500</v>
      </c>
      <c r="DY25" s="102"/>
      <c r="DZ25" s="12"/>
      <c r="EA25" s="106">
        <f>SUM(DL25:DX25)</f>
        <v>7500</v>
      </c>
      <c r="EB25" s="107"/>
      <c r="ED25" s="101">
        <f>ED24*EE24</f>
        <v>1650</v>
      </c>
      <c r="EE25" s="102"/>
      <c r="EF25" s="7"/>
      <c r="EG25" s="101">
        <f>EG24*EH24</f>
        <v>1650</v>
      </c>
      <c r="EH25" s="102"/>
      <c r="EI25" s="12"/>
      <c r="EJ25" s="101">
        <f>EJ24*EK24</f>
        <v>1650</v>
      </c>
      <c r="EK25" s="102"/>
      <c r="EL25" s="12"/>
      <c r="EM25" s="101">
        <f>EM24*EN24</f>
        <v>1650</v>
      </c>
      <c r="EN25" s="102"/>
      <c r="EO25" s="12"/>
      <c r="EP25" s="106">
        <f>SUM(ED25:EM25)</f>
        <v>6600</v>
      </c>
      <c r="EQ25" s="107"/>
      <c r="ES25" s="101">
        <f>ES24*ET24</f>
        <v>1200</v>
      </c>
      <c r="ET25" s="102"/>
      <c r="EU25" s="7"/>
      <c r="EV25" s="101">
        <f>EV24*EW24</f>
        <v>1200</v>
      </c>
      <c r="EW25" s="102"/>
      <c r="EX25" s="12"/>
      <c r="EY25" s="101">
        <f>EY24*EZ24</f>
        <v>1200</v>
      </c>
      <c r="EZ25" s="102"/>
      <c r="FA25" s="12"/>
      <c r="FB25" s="101">
        <f>FB24*FC24</f>
        <v>1200</v>
      </c>
      <c r="FC25" s="102"/>
      <c r="FD25" s="12"/>
      <c r="FE25" s="101">
        <f>FE24*FF24</f>
        <v>1200</v>
      </c>
      <c r="FF25" s="102"/>
      <c r="FG25" s="12"/>
      <c r="FH25" s="106">
        <f>SUM(ES25:FE25)</f>
        <v>6000</v>
      </c>
      <c r="FI25" s="107"/>
      <c r="FK25" s="101">
        <f>FK24*FL24</f>
        <v>1250</v>
      </c>
      <c r="FL25" s="102"/>
      <c r="FM25" s="7"/>
      <c r="FN25" s="101">
        <f>FN24*FO24</f>
        <v>1250</v>
      </c>
      <c r="FO25" s="102"/>
      <c r="FP25" s="12"/>
      <c r="FQ25" s="101">
        <f>FQ24*FR24</f>
        <v>1250</v>
      </c>
      <c r="FR25" s="102"/>
      <c r="FS25" s="12"/>
      <c r="FT25" s="101">
        <f>FT24*FU24</f>
        <v>1250</v>
      </c>
      <c r="FU25" s="102"/>
      <c r="FV25" s="12"/>
      <c r="FW25" s="106">
        <f>SUM(FK25:FT25)</f>
        <v>5000</v>
      </c>
      <c r="FX25" s="107"/>
      <c r="FZ25" s="101">
        <f>FZ24*GA24</f>
        <v>0</v>
      </c>
      <c r="GA25" s="102"/>
      <c r="GB25" s="7"/>
      <c r="GC25" s="101">
        <f>GC24*GD24</f>
        <v>0</v>
      </c>
      <c r="GD25" s="102"/>
      <c r="GE25" s="12"/>
      <c r="GF25" s="101">
        <f>GF24*GG24</f>
        <v>0</v>
      </c>
      <c r="GG25" s="102"/>
      <c r="GH25" s="12"/>
      <c r="GI25" s="101">
        <f>GI24*GJ24</f>
        <v>0</v>
      </c>
      <c r="GJ25" s="102"/>
      <c r="GK25" s="12"/>
      <c r="GL25" s="106">
        <f>SUM(FZ25:GI25)</f>
        <v>0</v>
      </c>
      <c r="GM25" s="107"/>
      <c r="GO25" s="95">
        <f>T25+AI25+AX25+BM25+CE25+CT25+DI25+EA25+EP25+FH25+FW25+GL25</f>
        <v>42850</v>
      </c>
    </row>
    <row r="26" spans="1:197">
      <c r="T26" s="20"/>
      <c r="U26" s="20"/>
      <c r="AI26" s="20"/>
      <c r="AJ26" s="20"/>
      <c r="AX26" s="20"/>
      <c r="AY26" s="20"/>
      <c r="BM26" s="20"/>
      <c r="BN26" s="20"/>
      <c r="CE26" s="20"/>
      <c r="CF26" s="20"/>
      <c r="CT26" s="20"/>
      <c r="CU26" s="20"/>
      <c r="DI26" s="20"/>
      <c r="DJ26" s="20"/>
      <c r="EA26" s="20"/>
      <c r="EB26" s="20"/>
      <c r="EP26" s="20"/>
      <c r="EQ26" s="20"/>
      <c r="FH26" s="20"/>
      <c r="FI26" s="20"/>
      <c r="FW26" s="20"/>
      <c r="FX26" s="20"/>
      <c r="GL26" s="20"/>
      <c r="GM26" s="20"/>
      <c r="GO26" s="28" t="s">
        <v>0</v>
      </c>
    </row>
    <row r="27" spans="1:197" ht="15.75" thickBot="1">
      <c r="A27" s="1" t="s">
        <v>107</v>
      </c>
      <c r="B27" s="1" t="s">
        <v>108</v>
      </c>
      <c r="C27" s="8">
        <v>40</v>
      </c>
      <c r="E27" s="14">
        <v>35</v>
      </c>
      <c r="F27" s="15">
        <v>0</v>
      </c>
      <c r="G27" s="7"/>
      <c r="H27" s="14">
        <f>E27</f>
        <v>35</v>
      </c>
      <c r="I27" s="15">
        <v>0</v>
      </c>
      <c r="J27" s="7"/>
      <c r="K27" s="14">
        <f>E27</f>
        <v>35</v>
      </c>
      <c r="L27" s="15">
        <v>0</v>
      </c>
      <c r="M27" s="7"/>
      <c r="N27" s="14">
        <f>E27</f>
        <v>35</v>
      </c>
      <c r="O27" s="15">
        <v>0</v>
      </c>
      <c r="P27" s="7"/>
      <c r="Q27" s="14">
        <f>E27</f>
        <v>35</v>
      </c>
      <c r="R27" s="15">
        <v>0</v>
      </c>
      <c r="S27" s="7"/>
      <c r="T27" s="21" t="e">
        <f>T28/U27</f>
        <v>#DIV/0!</v>
      </c>
      <c r="U27" s="22">
        <f>F27+I27+L27+O27+R27</f>
        <v>0</v>
      </c>
      <c r="W27" s="14">
        <v>35</v>
      </c>
      <c r="X27" s="15">
        <v>0</v>
      </c>
      <c r="Y27" s="7"/>
      <c r="Z27" s="14">
        <f>W27</f>
        <v>35</v>
      </c>
      <c r="AA27" s="15">
        <v>0</v>
      </c>
      <c r="AB27" s="7"/>
      <c r="AC27" s="14">
        <f>W27</f>
        <v>35</v>
      </c>
      <c r="AD27" s="15">
        <v>0</v>
      </c>
      <c r="AE27" s="7"/>
      <c r="AF27" s="14">
        <f>W27</f>
        <v>35</v>
      </c>
      <c r="AG27" s="15">
        <v>0</v>
      </c>
      <c r="AH27" s="7"/>
      <c r="AI27" s="21" t="e">
        <f>AI28/AJ27</f>
        <v>#DIV/0!</v>
      </c>
      <c r="AJ27" s="22">
        <f>X27+AA27+AD27+AG27</f>
        <v>0</v>
      </c>
      <c r="AL27" s="14">
        <v>37</v>
      </c>
      <c r="AM27" s="15">
        <v>0</v>
      </c>
      <c r="AN27" s="7"/>
      <c r="AO27" s="14">
        <f>AL27</f>
        <v>37</v>
      </c>
      <c r="AP27" s="15">
        <v>0</v>
      </c>
      <c r="AQ27" s="7"/>
      <c r="AR27" s="14">
        <f>AL27</f>
        <v>37</v>
      </c>
      <c r="AS27" s="15">
        <v>0</v>
      </c>
      <c r="AT27" s="7"/>
      <c r="AU27" s="14">
        <f>AL27</f>
        <v>37</v>
      </c>
      <c r="AV27" s="15">
        <v>0</v>
      </c>
      <c r="AW27" s="7"/>
      <c r="AX27" s="21" t="e">
        <f>AX28/AY27</f>
        <v>#DIV/0!</v>
      </c>
      <c r="AY27" s="22">
        <f>AM27+AP27+AS27+AV27</f>
        <v>0</v>
      </c>
      <c r="BA27" s="14">
        <v>37</v>
      </c>
      <c r="BB27" s="15">
        <v>0</v>
      </c>
      <c r="BC27" s="7"/>
      <c r="BD27" s="14">
        <f>BA27</f>
        <v>37</v>
      </c>
      <c r="BE27" s="15">
        <v>0</v>
      </c>
      <c r="BF27" s="7"/>
      <c r="BG27" s="14">
        <f>BA27</f>
        <v>37</v>
      </c>
      <c r="BH27" s="15">
        <v>0</v>
      </c>
      <c r="BI27" s="7"/>
      <c r="BJ27" s="14">
        <f>BA27</f>
        <v>37</v>
      </c>
      <c r="BK27" s="15">
        <v>0</v>
      </c>
      <c r="BL27" s="7"/>
      <c r="BM27" s="21" t="e">
        <f>BM28/BN27</f>
        <v>#DIV/0!</v>
      </c>
      <c r="BN27" s="22">
        <f>BB27+BE27+BH27+BK27</f>
        <v>0</v>
      </c>
      <c r="BP27" s="14">
        <v>37</v>
      </c>
      <c r="BQ27" s="15">
        <v>0</v>
      </c>
      <c r="BR27" s="7"/>
      <c r="BS27" s="14">
        <f>BP27</f>
        <v>37</v>
      </c>
      <c r="BT27" s="15">
        <v>0</v>
      </c>
      <c r="BU27" s="7"/>
      <c r="BV27" s="14">
        <f>BP27</f>
        <v>37</v>
      </c>
      <c r="BW27" s="15">
        <v>0</v>
      </c>
      <c r="BX27" s="7"/>
      <c r="BY27" s="14">
        <f>BP27</f>
        <v>37</v>
      </c>
      <c r="BZ27" s="15">
        <v>0</v>
      </c>
      <c r="CA27" s="7"/>
      <c r="CB27" s="14">
        <f>BP27</f>
        <v>37</v>
      </c>
      <c r="CC27" s="15">
        <v>0</v>
      </c>
      <c r="CD27" s="7"/>
      <c r="CE27" s="21" t="e">
        <f>CE28/CF27</f>
        <v>#DIV/0!</v>
      </c>
      <c r="CF27" s="22">
        <f>BQ27+BT27+BW27+BZ27+CC27</f>
        <v>0</v>
      </c>
      <c r="CH27" s="14">
        <v>37</v>
      </c>
      <c r="CI27" s="15">
        <v>0</v>
      </c>
      <c r="CJ27" s="7"/>
      <c r="CK27" s="14">
        <f>CH27</f>
        <v>37</v>
      </c>
      <c r="CL27" s="15">
        <v>0</v>
      </c>
      <c r="CM27" s="7"/>
      <c r="CN27" s="14">
        <f>CH27</f>
        <v>37</v>
      </c>
      <c r="CO27" s="15">
        <v>0</v>
      </c>
      <c r="CP27" s="7"/>
      <c r="CQ27" s="14">
        <f>CH27</f>
        <v>37</v>
      </c>
      <c r="CR27" s="15">
        <v>0</v>
      </c>
      <c r="CS27" s="7"/>
      <c r="CT27" s="21" t="e">
        <f>CT28/CU27</f>
        <v>#DIV/0!</v>
      </c>
      <c r="CU27" s="22">
        <f>CI27+CL27+CO27+CR27</f>
        <v>0</v>
      </c>
      <c r="CW27" s="14">
        <v>38</v>
      </c>
      <c r="CX27" s="15">
        <v>0</v>
      </c>
      <c r="CY27" s="7"/>
      <c r="CZ27" s="14">
        <f>CW27</f>
        <v>38</v>
      </c>
      <c r="DA27" s="15">
        <v>0</v>
      </c>
      <c r="DB27" s="7"/>
      <c r="DC27" s="14">
        <f>CW27</f>
        <v>38</v>
      </c>
      <c r="DD27" s="15">
        <v>0</v>
      </c>
      <c r="DE27" s="7"/>
      <c r="DF27" s="14">
        <f>CW27</f>
        <v>38</v>
      </c>
      <c r="DG27" s="15">
        <v>0</v>
      </c>
      <c r="DH27" s="7"/>
      <c r="DI27" s="21" t="e">
        <f>DI28/DJ27</f>
        <v>#DIV/0!</v>
      </c>
      <c r="DJ27" s="22">
        <f>CX27+DA27+DD27+DG27</f>
        <v>0</v>
      </c>
      <c r="DL27" s="14">
        <v>40</v>
      </c>
      <c r="DM27" s="15">
        <v>0</v>
      </c>
      <c r="DN27" s="7"/>
      <c r="DO27" s="14">
        <f>DL27</f>
        <v>40</v>
      </c>
      <c r="DP27" s="15">
        <v>0</v>
      </c>
      <c r="DQ27" s="7"/>
      <c r="DR27" s="14">
        <f>DL27</f>
        <v>40</v>
      </c>
      <c r="DS27" s="15">
        <v>0</v>
      </c>
      <c r="DT27" s="7"/>
      <c r="DU27" s="14">
        <f>DL27</f>
        <v>40</v>
      </c>
      <c r="DV27" s="15">
        <v>0</v>
      </c>
      <c r="DW27" s="7"/>
      <c r="DX27" s="14">
        <f>DL27</f>
        <v>40</v>
      </c>
      <c r="DY27" s="15">
        <v>0</v>
      </c>
      <c r="DZ27" s="7"/>
      <c r="EA27" s="21" t="e">
        <f>EA28/EB27</f>
        <v>#DIV/0!</v>
      </c>
      <c r="EB27" s="22">
        <f>DM27+DP27+DS27+DV27+DY27</f>
        <v>0</v>
      </c>
      <c r="ED27" s="14">
        <v>42</v>
      </c>
      <c r="EE27" s="15">
        <v>0</v>
      </c>
      <c r="EF27" s="7"/>
      <c r="EG27" s="14">
        <f>ED27</f>
        <v>42</v>
      </c>
      <c r="EH27" s="15">
        <v>0</v>
      </c>
      <c r="EI27" s="7"/>
      <c r="EJ27" s="14">
        <f>ED27</f>
        <v>42</v>
      </c>
      <c r="EK27" s="15">
        <v>0</v>
      </c>
      <c r="EL27" s="7"/>
      <c r="EM27" s="14">
        <f>ED27</f>
        <v>42</v>
      </c>
      <c r="EN27" s="15">
        <v>0</v>
      </c>
      <c r="EO27" s="7"/>
      <c r="EP27" s="21" t="e">
        <f>EP28/EQ27</f>
        <v>#DIV/0!</v>
      </c>
      <c r="EQ27" s="22">
        <f>EE27+EH27+EK27+EN27</f>
        <v>0</v>
      </c>
      <c r="ES27" s="14">
        <v>42</v>
      </c>
      <c r="ET27" s="15">
        <v>0</v>
      </c>
      <c r="EU27" s="7"/>
      <c r="EV27" s="14">
        <f>ES27</f>
        <v>42</v>
      </c>
      <c r="EW27" s="15">
        <v>0</v>
      </c>
      <c r="EX27" s="7"/>
      <c r="EY27" s="14">
        <f>ES27</f>
        <v>42</v>
      </c>
      <c r="EZ27" s="15">
        <v>0</v>
      </c>
      <c r="FA27" s="7"/>
      <c r="FB27" s="14">
        <f>ES27</f>
        <v>42</v>
      </c>
      <c r="FC27" s="15">
        <v>0</v>
      </c>
      <c r="FD27" s="7"/>
      <c r="FE27" s="14">
        <f>ES27</f>
        <v>42</v>
      </c>
      <c r="FF27" s="15">
        <v>0</v>
      </c>
      <c r="FG27" s="7"/>
      <c r="FH27" s="21" t="e">
        <f>FH28/FI27</f>
        <v>#DIV/0!</v>
      </c>
      <c r="FI27" s="22">
        <f>ET27+EW27+EZ27+FC27+FF27</f>
        <v>0</v>
      </c>
      <c r="FK27" s="14">
        <v>42</v>
      </c>
      <c r="FL27" s="15">
        <v>0</v>
      </c>
      <c r="FM27" s="7"/>
      <c r="FN27" s="14">
        <f>FK27</f>
        <v>42</v>
      </c>
      <c r="FO27" s="15">
        <v>0</v>
      </c>
      <c r="FP27" s="7"/>
      <c r="FQ27" s="14">
        <f>FK27</f>
        <v>42</v>
      </c>
      <c r="FR27" s="15">
        <v>0</v>
      </c>
      <c r="FS27" s="7"/>
      <c r="FT27" s="14">
        <f>FK27</f>
        <v>42</v>
      </c>
      <c r="FU27" s="15">
        <v>0</v>
      </c>
      <c r="FV27" s="7"/>
      <c r="FW27" s="21" t="e">
        <f>FW28/FX27</f>
        <v>#DIV/0!</v>
      </c>
      <c r="FX27" s="22">
        <f>FL27+FO27+FR27+FU27</f>
        <v>0</v>
      </c>
      <c r="FZ27" s="14">
        <v>38</v>
      </c>
      <c r="GA27" s="15">
        <v>0</v>
      </c>
      <c r="GB27" s="7"/>
      <c r="GC27" s="14">
        <f>FZ27</f>
        <v>38</v>
      </c>
      <c r="GD27" s="15">
        <v>0</v>
      </c>
      <c r="GE27" s="7"/>
      <c r="GF27" s="14">
        <f>FZ27</f>
        <v>38</v>
      </c>
      <c r="GG27" s="15">
        <v>0</v>
      </c>
      <c r="GH27" s="7"/>
      <c r="GI27" s="14">
        <f>FZ27</f>
        <v>38</v>
      </c>
      <c r="GJ27" s="15">
        <v>0</v>
      </c>
      <c r="GK27" s="7"/>
      <c r="GL27" s="21" t="e">
        <f>GL28/GM27</f>
        <v>#DIV/0!</v>
      </c>
      <c r="GM27" s="22">
        <f>GA27+GD27+GG27+GJ27</f>
        <v>0</v>
      </c>
      <c r="GN27" s="1">
        <v>40</v>
      </c>
      <c r="GO27" s="28" t="s">
        <v>0</v>
      </c>
    </row>
    <row r="28" spans="1:197" ht="15.75" thickBot="1">
      <c r="E28" s="101">
        <f>E27*F27</f>
        <v>0</v>
      </c>
      <c r="F28" s="102"/>
      <c r="G28" s="7"/>
      <c r="H28" s="101">
        <f>H27*I27</f>
        <v>0</v>
      </c>
      <c r="I28" s="102"/>
      <c r="J28" s="12"/>
      <c r="K28" s="101">
        <f>K27*L27</f>
        <v>0</v>
      </c>
      <c r="L28" s="102"/>
      <c r="M28" s="12"/>
      <c r="N28" s="101">
        <f>N27*O27</f>
        <v>0</v>
      </c>
      <c r="O28" s="102"/>
      <c r="P28" s="12"/>
      <c r="Q28" s="101">
        <f>Q27*R27</f>
        <v>0</v>
      </c>
      <c r="R28" s="102"/>
      <c r="S28" s="12"/>
      <c r="T28" s="106">
        <f>SUM(E28:Q28)</f>
        <v>0</v>
      </c>
      <c r="U28" s="107"/>
      <c r="W28" s="101">
        <f>W27*X27</f>
        <v>0</v>
      </c>
      <c r="X28" s="102"/>
      <c r="Y28" s="7"/>
      <c r="Z28" s="101">
        <f>Z27*AA27</f>
        <v>0</v>
      </c>
      <c r="AA28" s="102"/>
      <c r="AB28" s="12"/>
      <c r="AC28" s="101">
        <f>AC27*AD27</f>
        <v>0</v>
      </c>
      <c r="AD28" s="102"/>
      <c r="AE28" s="12"/>
      <c r="AF28" s="101">
        <f>AF27*AG27</f>
        <v>0</v>
      </c>
      <c r="AG28" s="102"/>
      <c r="AH28" s="12"/>
      <c r="AI28" s="106">
        <f>SUM(W28:AF28)</f>
        <v>0</v>
      </c>
      <c r="AJ28" s="107"/>
      <c r="AL28" s="101">
        <f>AL27*AM27</f>
        <v>0</v>
      </c>
      <c r="AM28" s="102"/>
      <c r="AN28" s="7"/>
      <c r="AO28" s="101">
        <f>AO27*AP27</f>
        <v>0</v>
      </c>
      <c r="AP28" s="102"/>
      <c r="AQ28" s="12"/>
      <c r="AR28" s="101">
        <f>AR27*AS27</f>
        <v>0</v>
      </c>
      <c r="AS28" s="102"/>
      <c r="AT28" s="12"/>
      <c r="AU28" s="101">
        <f>AU27*AV27</f>
        <v>0</v>
      </c>
      <c r="AV28" s="102"/>
      <c r="AW28" s="12"/>
      <c r="AX28" s="106">
        <f>SUM(AL28:AU28)</f>
        <v>0</v>
      </c>
      <c r="AY28" s="107"/>
      <c r="BA28" s="101">
        <f>BA27*BB27</f>
        <v>0</v>
      </c>
      <c r="BB28" s="102"/>
      <c r="BC28" s="7"/>
      <c r="BD28" s="101">
        <f>BD27*BE27</f>
        <v>0</v>
      </c>
      <c r="BE28" s="102"/>
      <c r="BF28" s="12"/>
      <c r="BG28" s="101">
        <f>BG27*BH27</f>
        <v>0</v>
      </c>
      <c r="BH28" s="102"/>
      <c r="BI28" s="12"/>
      <c r="BJ28" s="101">
        <f>BJ27*BK27</f>
        <v>0</v>
      </c>
      <c r="BK28" s="102"/>
      <c r="BL28" s="12"/>
      <c r="BM28" s="106">
        <f>SUM(BA28:BJ28)</f>
        <v>0</v>
      </c>
      <c r="BN28" s="107"/>
      <c r="BP28" s="101">
        <f>BP27*BQ27</f>
        <v>0</v>
      </c>
      <c r="BQ28" s="102"/>
      <c r="BR28" s="7"/>
      <c r="BS28" s="101">
        <f>BS27*BT27</f>
        <v>0</v>
      </c>
      <c r="BT28" s="102"/>
      <c r="BU28" s="12"/>
      <c r="BV28" s="101">
        <f>BV27*BW27</f>
        <v>0</v>
      </c>
      <c r="BW28" s="102"/>
      <c r="BX28" s="12"/>
      <c r="BY28" s="101">
        <f>BY27*BZ27</f>
        <v>0</v>
      </c>
      <c r="BZ28" s="102"/>
      <c r="CA28" s="12"/>
      <c r="CB28" s="101">
        <f>CB27*CC27</f>
        <v>0</v>
      </c>
      <c r="CC28" s="102"/>
      <c r="CD28" s="12"/>
      <c r="CE28" s="106">
        <f>SUM(BP28:CB28)</f>
        <v>0</v>
      </c>
      <c r="CF28" s="107"/>
      <c r="CH28" s="101">
        <f>CH27*CI27</f>
        <v>0</v>
      </c>
      <c r="CI28" s="102"/>
      <c r="CJ28" s="7"/>
      <c r="CK28" s="101">
        <f>CK27*CL27</f>
        <v>0</v>
      </c>
      <c r="CL28" s="102"/>
      <c r="CM28" s="12"/>
      <c r="CN28" s="101">
        <f>CN27*CO27</f>
        <v>0</v>
      </c>
      <c r="CO28" s="102"/>
      <c r="CP28" s="12"/>
      <c r="CQ28" s="101">
        <f>CQ27*CR27</f>
        <v>0</v>
      </c>
      <c r="CR28" s="102"/>
      <c r="CS28" s="12"/>
      <c r="CT28" s="106">
        <f>SUM(CH28:CQ28)</f>
        <v>0</v>
      </c>
      <c r="CU28" s="107"/>
      <c r="CW28" s="101">
        <f>CW27*CX27</f>
        <v>0</v>
      </c>
      <c r="CX28" s="102"/>
      <c r="CY28" s="7"/>
      <c r="CZ28" s="101">
        <f>CZ27*DA27</f>
        <v>0</v>
      </c>
      <c r="DA28" s="102"/>
      <c r="DB28" s="12"/>
      <c r="DC28" s="101">
        <f>DC27*DD27</f>
        <v>0</v>
      </c>
      <c r="DD28" s="102"/>
      <c r="DE28" s="12"/>
      <c r="DF28" s="101">
        <f>DF27*DG27</f>
        <v>0</v>
      </c>
      <c r="DG28" s="102"/>
      <c r="DH28" s="12"/>
      <c r="DI28" s="106">
        <f>SUM(CW28:DF28)</f>
        <v>0</v>
      </c>
      <c r="DJ28" s="107"/>
      <c r="DL28" s="101">
        <f>DL27*DM27</f>
        <v>0</v>
      </c>
      <c r="DM28" s="102"/>
      <c r="DN28" s="7"/>
      <c r="DO28" s="101">
        <f>DO27*DP27</f>
        <v>0</v>
      </c>
      <c r="DP28" s="102"/>
      <c r="DQ28" s="12"/>
      <c r="DR28" s="101">
        <f>DR27*DS27</f>
        <v>0</v>
      </c>
      <c r="DS28" s="102"/>
      <c r="DT28" s="12"/>
      <c r="DU28" s="101">
        <f>DU27*DV27</f>
        <v>0</v>
      </c>
      <c r="DV28" s="102"/>
      <c r="DW28" s="12"/>
      <c r="DX28" s="101">
        <f>DX27*DY27</f>
        <v>0</v>
      </c>
      <c r="DY28" s="102"/>
      <c r="DZ28" s="12"/>
      <c r="EA28" s="106">
        <f>SUM(DL28:DX28)</f>
        <v>0</v>
      </c>
      <c r="EB28" s="107"/>
      <c r="ED28" s="101">
        <f>ED27*EE27</f>
        <v>0</v>
      </c>
      <c r="EE28" s="102"/>
      <c r="EF28" s="7"/>
      <c r="EG28" s="101">
        <f>EG27*EH27</f>
        <v>0</v>
      </c>
      <c r="EH28" s="102"/>
      <c r="EI28" s="12"/>
      <c r="EJ28" s="101">
        <f>EJ27*EK27</f>
        <v>0</v>
      </c>
      <c r="EK28" s="102"/>
      <c r="EL28" s="12"/>
      <c r="EM28" s="101">
        <f>EM27*EN27</f>
        <v>0</v>
      </c>
      <c r="EN28" s="102"/>
      <c r="EO28" s="12"/>
      <c r="EP28" s="106">
        <f>SUM(ED28:EM28)</f>
        <v>0</v>
      </c>
      <c r="EQ28" s="107"/>
      <c r="ES28" s="101">
        <f>ES27*ET27</f>
        <v>0</v>
      </c>
      <c r="ET28" s="102"/>
      <c r="EU28" s="7"/>
      <c r="EV28" s="101">
        <f>EV27*EW27</f>
        <v>0</v>
      </c>
      <c r="EW28" s="102"/>
      <c r="EX28" s="12"/>
      <c r="EY28" s="101">
        <f>EY27*EZ27</f>
        <v>0</v>
      </c>
      <c r="EZ28" s="102"/>
      <c r="FA28" s="12"/>
      <c r="FB28" s="101">
        <f>FB27*FC27</f>
        <v>0</v>
      </c>
      <c r="FC28" s="102"/>
      <c r="FD28" s="12"/>
      <c r="FE28" s="101">
        <f>FE27*FF27</f>
        <v>0</v>
      </c>
      <c r="FF28" s="102"/>
      <c r="FG28" s="12"/>
      <c r="FH28" s="106">
        <f>SUM(ES28:FE28)</f>
        <v>0</v>
      </c>
      <c r="FI28" s="107"/>
      <c r="FK28" s="101">
        <f>FK27*FL27</f>
        <v>0</v>
      </c>
      <c r="FL28" s="102"/>
      <c r="FM28" s="7"/>
      <c r="FN28" s="101">
        <f>FN27*FO27</f>
        <v>0</v>
      </c>
      <c r="FO28" s="102"/>
      <c r="FP28" s="12"/>
      <c r="FQ28" s="101">
        <f>FQ27*FR27</f>
        <v>0</v>
      </c>
      <c r="FR28" s="102"/>
      <c r="FS28" s="12"/>
      <c r="FT28" s="101">
        <f>FT27*FU27</f>
        <v>0</v>
      </c>
      <c r="FU28" s="102"/>
      <c r="FV28" s="12"/>
      <c r="FW28" s="106">
        <f>SUM(FK28:FT28)</f>
        <v>0</v>
      </c>
      <c r="FX28" s="107"/>
      <c r="FZ28" s="101">
        <f>FZ27*GA27</f>
        <v>0</v>
      </c>
      <c r="GA28" s="102"/>
      <c r="GB28" s="7"/>
      <c r="GC28" s="101">
        <f>GC27*GD27</f>
        <v>0</v>
      </c>
      <c r="GD28" s="102"/>
      <c r="GE28" s="12"/>
      <c r="GF28" s="101">
        <f>GF27*GG27</f>
        <v>0</v>
      </c>
      <c r="GG28" s="102"/>
      <c r="GH28" s="12"/>
      <c r="GI28" s="101">
        <f>GI27*GJ27</f>
        <v>0</v>
      </c>
      <c r="GJ28" s="102"/>
      <c r="GK28" s="12"/>
      <c r="GL28" s="106">
        <f>SUM(FZ28:GI28)</f>
        <v>0</v>
      </c>
      <c r="GM28" s="107"/>
      <c r="GO28" s="95">
        <f>T28+AI28+AX28+BM28+CE28+CT28+DI28+EA28+EP28+FH28+FW28+GL28</f>
        <v>0</v>
      </c>
    </row>
    <row r="29" spans="1:197">
      <c r="E29" s="11"/>
      <c r="F29" s="11"/>
      <c r="G29" s="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3"/>
      <c r="U29" s="23"/>
      <c r="W29" s="11"/>
      <c r="X29" s="11"/>
      <c r="Y29" s="6"/>
      <c r="Z29" s="11"/>
      <c r="AA29" s="11"/>
      <c r="AB29" s="11"/>
      <c r="AC29" s="11"/>
      <c r="AD29" s="11"/>
      <c r="AE29" s="11"/>
      <c r="AF29" s="11"/>
      <c r="AG29" s="11"/>
      <c r="AH29" s="11"/>
      <c r="AI29" s="23"/>
      <c r="AJ29" s="23"/>
      <c r="AL29" s="11"/>
      <c r="AM29" s="11"/>
      <c r="AN29" s="6"/>
      <c r="AO29" s="11"/>
      <c r="AP29" s="11"/>
      <c r="AQ29" s="11"/>
      <c r="AR29" s="11"/>
      <c r="AS29" s="11"/>
      <c r="AT29" s="11"/>
      <c r="AU29" s="11"/>
      <c r="AV29" s="11"/>
      <c r="AW29" s="11"/>
      <c r="AX29" s="23"/>
      <c r="AY29" s="23"/>
      <c r="BA29" s="11"/>
      <c r="BB29" s="11"/>
      <c r="BC29" s="6"/>
      <c r="BD29" s="11"/>
      <c r="BE29" s="11"/>
      <c r="BF29" s="11"/>
      <c r="BG29" s="11"/>
      <c r="BH29" s="11"/>
      <c r="BI29" s="11"/>
      <c r="BJ29" s="11"/>
      <c r="BK29" s="11"/>
      <c r="BL29" s="11"/>
      <c r="BM29" s="23"/>
      <c r="BN29" s="23"/>
      <c r="BP29" s="11"/>
      <c r="BQ29" s="11"/>
      <c r="BR29" s="6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23"/>
      <c r="CF29" s="23"/>
      <c r="CH29" s="11"/>
      <c r="CI29" s="11"/>
      <c r="CJ29" s="6"/>
      <c r="CK29" s="11"/>
      <c r="CL29" s="11"/>
      <c r="CM29" s="11"/>
      <c r="CN29" s="11"/>
      <c r="CO29" s="11"/>
      <c r="CP29" s="11"/>
      <c r="CQ29" s="11"/>
      <c r="CR29" s="11"/>
      <c r="CS29" s="11"/>
      <c r="CT29" s="23"/>
      <c r="CU29" s="23"/>
      <c r="CW29" s="11"/>
      <c r="CX29" s="11"/>
      <c r="CY29" s="6"/>
      <c r="CZ29" s="11"/>
      <c r="DA29" s="11"/>
      <c r="DB29" s="11"/>
      <c r="DC29" s="11"/>
      <c r="DD29" s="11"/>
      <c r="DE29" s="11"/>
      <c r="DF29" s="11"/>
      <c r="DG29" s="11"/>
      <c r="DH29" s="11"/>
      <c r="DI29" s="23"/>
      <c r="DJ29" s="23"/>
      <c r="DL29" s="11"/>
      <c r="DM29" s="11"/>
      <c r="DN29" s="6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23"/>
      <c r="EB29" s="23"/>
      <c r="ED29" s="11"/>
      <c r="EE29" s="11"/>
      <c r="EF29" s="6"/>
      <c r="EG29" s="11"/>
      <c r="EH29" s="11"/>
      <c r="EI29" s="11"/>
      <c r="EJ29" s="11"/>
      <c r="EK29" s="11"/>
      <c r="EL29" s="11"/>
      <c r="EM29" s="11"/>
      <c r="EN29" s="11"/>
      <c r="EO29" s="11"/>
      <c r="EP29" s="23"/>
      <c r="EQ29" s="23"/>
      <c r="ES29" s="11"/>
      <c r="ET29" s="11"/>
      <c r="EU29" s="6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23"/>
      <c r="FI29" s="23"/>
      <c r="FK29" s="11"/>
      <c r="FL29" s="11"/>
      <c r="FM29" s="6"/>
      <c r="FN29" s="11"/>
      <c r="FO29" s="11"/>
      <c r="FP29" s="11"/>
      <c r="FQ29" s="11"/>
      <c r="FR29" s="11"/>
      <c r="FS29" s="11"/>
      <c r="FT29" s="11"/>
      <c r="FU29" s="11"/>
      <c r="FV29" s="11"/>
      <c r="FW29" s="23"/>
      <c r="FX29" s="23"/>
      <c r="FZ29" s="11"/>
      <c r="GA29" s="11"/>
      <c r="GB29" s="6"/>
      <c r="GC29" s="11"/>
      <c r="GD29" s="11"/>
      <c r="GE29" s="11"/>
      <c r="GF29" s="11"/>
      <c r="GG29" s="11"/>
      <c r="GH29" s="11"/>
      <c r="GI29" s="11"/>
      <c r="GJ29" s="11"/>
      <c r="GK29" s="11"/>
      <c r="GL29" s="23"/>
      <c r="GM29" s="23"/>
      <c r="GO29" s="28" t="s">
        <v>0</v>
      </c>
    </row>
    <row r="30" spans="1:197" ht="15.75" thickBot="1">
      <c r="A30" s="1" t="s">
        <v>109</v>
      </c>
      <c r="B30" s="1" t="s">
        <v>110</v>
      </c>
      <c r="C30" s="8">
        <v>25</v>
      </c>
      <c r="E30" s="14">
        <v>40</v>
      </c>
      <c r="F30" s="15">
        <v>0</v>
      </c>
      <c r="G30" s="7"/>
      <c r="H30" s="14">
        <f>E30</f>
        <v>40</v>
      </c>
      <c r="I30" s="15">
        <v>0</v>
      </c>
      <c r="J30" s="7"/>
      <c r="K30" s="14">
        <f>E30</f>
        <v>40</v>
      </c>
      <c r="L30" s="15">
        <v>0</v>
      </c>
      <c r="M30" s="7"/>
      <c r="N30" s="14">
        <f>E30</f>
        <v>40</v>
      </c>
      <c r="O30" s="15">
        <v>0</v>
      </c>
      <c r="P30" s="7"/>
      <c r="Q30" s="14">
        <f>E30</f>
        <v>40</v>
      </c>
      <c r="R30" s="15">
        <v>0</v>
      </c>
      <c r="S30" s="7"/>
      <c r="T30" s="21" t="e">
        <f>T31/U30</f>
        <v>#DIV/0!</v>
      </c>
      <c r="U30" s="22">
        <f>F30+I30+L30+O30+R30</f>
        <v>0</v>
      </c>
      <c r="W30" s="14">
        <v>40</v>
      </c>
      <c r="X30" s="15">
        <v>0</v>
      </c>
      <c r="Y30" s="7"/>
      <c r="Z30" s="14">
        <f>W30</f>
        <v>40</v>
      </c>
      <c r="AA30" s="15">
        <v>0</v>
      </c>
      <c r="AB30" s="7"/>
      <c r="AC30" s="14">
        <f>W30</f>
        <v>40</v>
      </c>
      <c r="AD30" s="15">
        <v>0</v>
      </c>
      <c r="AE30" s="7"/>
      <c r="AF30" s="14">
        <f>W30</f>
        <v>40</v>
      </c>
      <c r="AG30" s="15">
        <v>0</v>
      </c>
      <c r="AH30" s="7"/>
      <c r="AI30" s="21" t="e">
        <f>AI31/AJ30</f>
        <v>#DIV/0!</v>
      </c>
      <c r="AJ30" s="22">
        <f>X30+AA30+AD30+AG30</f>
        <v>0</v>
      </c>
      <c r="AL30" s="14">
        <v>40</v>
      </c>
      <c r="AM30" s="15">
        <v>0</v>
      </c>
      <c r="AN30" s="7"/>
      <c r="AO30" s="14">
        <f>AL30</f>
        <v>40</v>
      </c>
      <c r="AP30" s="15">
        <v>0</v>
      </c>
      <c r="AQ30" s="7"/>
      <c r="AR30" s="14">
        <f>AL30</f>
        <v>40</v>
      </c>
      <c r="AS30" s="15">
        <v>0</v>
      </c>
      <c r="AT30" s="7"/>
      <c r="AU30" s="14">
        <f>AL30</f>
        <v>40</v>
      </c>
      <c r="AV30" s="15">
        <v>0</v>
      </c>
      <c r="AW30" s="7"/>
      <c r="AX30" s="21" t="e">
        <f>AX31/AY30</f>
        <v>#DIV/0!</v>
      </c>
      <c r="AY30" s="22">
        <f>AM30+AP30+AS30+AV30</f>
        <v>0</v>
      </c>
      <c r="BA30" s="14">
        <v>40</v>
      </c>
      <c r="BB30" s="15">
        <v>0</v>
      </c>
      <c r="BC30" s="7"/>
      <c r="BD30" s="14">
        <f>BA30</f>
        <v>40</v>
      </c>
      <c r="BE30" s="15">
        <v>0</v>
      </c>
      <c r="BF30" s="7"/>
      <c r="BG30" s="14">
        <f>BA30</f>
        <v>40</v>
      </c>
      <c r="BH30" s="15">
        <v>0</v>
      </c>
      <c r="BI30" s="7"/>
      <c r="BJ30" s="14">
        <f>BA30</f>
        <v>40</v>
      </c>
      <c r="BK30" s="15">
        <v>0</v>
      </c>
      <c r="BL30" s="7"/>
      <c r="BM30" s="21" t="e">
        <f>BM31/BN30</f>
        <v>#DIV/0!</v>
      </c>
      <c r="BN30" s="22">
        <f>BB30+BE30+BH30+BK30</f>
        <v>0</v>
      </c>
      <c r="BP30" s="14">
        <v>33</v>
      </c>
      <c r="BQ30" s="15">
        <v>0</v>
      </c>
      <c r="BR30" s="7"/>
      <c r="BS30" s="14">
        <f>BP30</f>
        <v>33</v>
      </c>
      <c r="BT30" s="15">
        <v>0</v>
      </c>
      <c r="BU30" s="7"/>
      <c r="BV30" s="14">
        <f>BP30</f>
        <v>33</v>
      </c>
      <c r="BW30" s="15">
        <v>0</v>
      </c>
      <c r="BX30" s="7"/>
      <c r="BY30" s="14">
        <f>BP30</f>
        <v>33</v>
      </c>
      <c r="BZ30" s="15">
        <v>0</v>
      </c>
      <c r="CA30" s="7"/>
      <c r="CB30" s="14">
        <f>BP30</f>
        <v>33</v>
      </c>
      <c r="CC30" s="15">
        <v>0</v>
      </c>
      <c r="CD30" s="7"/>
      <c r="CE30" s="21" t="e">
        <f>CE31/CF30</f>
        <v>#DIV/0!</v>
      </c>
      <c r="CF30" s="22">
        <f>BQ30+BT30+BW30+BZ30+CC30</f>
        <v>0</v>
      </c>
      <c r="CH30" s="14">
        <v>30</v>
      </c>
      <c r="CI30" s="15">
        <v>0</v>
      </c>
      <c r="CJ30" s="7"/>
      <c r="CK30" s="14">
        <f>CH30</f>
        <v>30</v>
      </c>
      <c r="CL30" s="15">
        <v>0</v>
      </c>
      <c r="CM30" s="7"/>
      <c r="CN30" s="14">
        <f>CH30</f>
        <v>30</v>
      </c>
      <c r="CO30" s="15">
        <v>0</v>
      </c>
      <c r="CP30" s="7"/>
      <c r="CQ30" s="14">
        <f>CH30</f>
        <v>30</v>
      </c>
      <c r="CR30" s="15">
        <v>0</v>
      </c>
      <c r="CS30" s="7"/>
      <c r="CT30" s="21" t="e">
        <f>CT31/CU30</f>
        <v>#DIV/0!</v>
      </c>
      <c r="CU30" s="22">
        <f>CI30+CL30+CO30+CR30</f>
        <v>0</v>
      </c>
      <c r="CW30" s="14">
        <v>30</v>
      </c>
      <c r="CX30" s="15">
        <v>0</v>
      </c>
      <c r="CY30" s="7"/>
      <c r="CZ30" s="14">
        <f>CW30</f>
        <v>30</v>
      </c>
      <c r="DA30" s="15">
        <v>0</v>
      </c>
      <c r="DB30" s="7"/>
      <c r="DC30" s="14">
        <f>CW30</f>
        <v>30</v>
      </c>
      <c r="DD30" s="15">
        <v>0</v>
      </c>
      <c r="DE30" s="7"/>
      <c r="DF30" s="14">
        <f>CW30</f>
        <v>30</v>
      </c>
      <c r="DG30" s="15">
        <v>0</v>
      </c>
      <c r="DH30" s="7"/>
      <c r="DI30" s="21" t="e">
        <f>DI31/DJ30</f>
        <v>#DIV/0!</v>
      </c>
      <c r="DJ30" s="22">
        <f>CX30+DA30+DD30+DG30</f>
        <v>0</v>
      </c>
      <c r="DL30" s="14">
        <v>32</v>
      </c>
      <c r="DM30" s="15">
        <v>0</v>
      </c>
      <c r="DN30" s="7"/>
      <c r="DO30" s="14">
        <f>DL30</f>
        <v>32</v>
      </c>
      <c r="DP30" s="15">
        <v>0</v>
      </c>
      <c r="DQ30" s="7"/>
      <c r="DR30" s="14">
        <f>DL30</f>
        <v>32</v>
      </c>
      <c r="DS30" s="15">
        <v>0</v>
      </c>
      <c r="DT30" s="7"/>
      <c r="DU30" s="14">
        <f>DL30</f>
        <v>32</v>
      </c>
      <c r="DV30" s="15">
        <v>0</v>
      </c>
      <c r="DW30" s="7"/>
      <c r="DX30" s="14">
        <f>DL30</f>
        <v>32</v>
      </c>
      <c r="DY30" s="15">
        <v>0</v>
      </c>
      <c r="DZ30" s="7"/>
      <c r="EA30" s="21" t="e">
        <f>EA31/EB30</f>
        <v>#DIV/0!</v>
      </c>
      <c r="EB30" s="22">
        <f>DM30+DP30+DS30+DV30+DY30</f>
        <v>0</v>
      </c>
      <c r="ED30" s="14">
        <v>34</v>
      </c>
      <c r="EE30" s="15">
        <v>0</v>
      </c>
      <c r="EF30" s="7"/>
      <c r="EG30" s="14">
        <f>ED30</f>
        <v>34</v>
      </c>
      <c r="EH30" s="15">
        <v>0</v>
      </c>
      <c r="EI30" s="7"/>
      <c r="EJ30" s="14">
        <f>ED30</f>
        <v>34</v>
      </c>
      <c r="EK30" s="15">
        <v>0</v>
      </c>
      <c r="EL30" s="7"/>
      <c r="EM30" s="14">
        <f>ED30</f>
        <v>34</v>
      </c>
      <c r="EN30" s="15">
        <v>0</v>
      </c>
      <c r="EO30" s="7"/>
      <c r="EP30" s="21" t="e">
        <f>EP31/EQ30</f>
        <v>#DIV/0!</v>
      </c>
      <c r="EQ30" s="22">
        <f>EE30+EH30+EK30+EN30</f>
        <v>0</v>
      </c>
      <c r="ES30" s="14">
        <v>35</v>
      </c>
      <c r="ET30" s="15">
        <v>0</v>
      </c>
      <c r="EU30" s="7"/>
      <c r="EV30" s="14">
        <f>ES30</f>
        <v>35</v>
      </c>
      <c r="EW30" s="15">
        <v>0</v>
      </c>
      <c r="EX30" s="7"/>
      <c r="EY30" s="14">
        <f>ES30</f>
        <v>35</v>
      </c>
      <c r="EZ30" s="15">
        <v>0</v>
      </c>
      <c r="FA30" s="7"/>
      <c r="FB30" s="14">
        <f>ES30</f>
        <v>35</v>
      </c>
      <c r="FC30" s="15">
        <v>0</v>
      </c>
      <c r="FD30" s="7"/>
      <c r="FE30" s="14">
        <f>ES30</f>
        <v>35</v>
      </c>
      <c r="FF30" s="15">
        <v>0</v>
      </c>
      <c r="FG30" s="7"/>
      <c r="FH30" s="21" t="e">
        <f>FH31/FI30</f>
        <v>#DIV/0!</v>
      </c>
      <c r="FI30" s="22">
        <f>ET30+EW30+EZ30+FC30+FF30</f>
        <v>0</v>
      </c>
      <c r="FK30" s="14">
        <v>36</v>
      </c>
      <c r="FL30" s="15">
        <v>0</v>
      </c>
      <c r="FM30" s="7"/>
      <c r="FN30" s="14">
        <f>FK30</f>
        <v>36</v>
      </c>
      <c r="FO30" s="15">
        <v>0</v>
      </c>
      <c r="FP30" s="7"/>
      <c r="FQ30" s="14">
        <f>FK30</f>
        <v>36</v>
      </c>
      <c r="FR30" s="15">
        <v>0</v>
      </c>
      <c r="FS30" s="7"/>
      <c r="FT30" s="14">
        <f>FK30</f>
        <v>36</v>
      </c>
      <c r="FU30" s="15">
        <v>0</v>
      </c>
      <c r="FV30" s="7"/>
      <c r="FW30" s="21" t="e">
        <f>FW31/FX30</f>
        <v>#DIV/0!</v>
      </c>
      <c r="FX30" s="22">
        <f>FL30+FO30+FR30+FU30</f>
        <v>0</v>
      </c>
      <c r="FZ30" s="14">
        <v>38</v>
      </c>
      <c r="GA30" s="15">
        <v>0</v>
      </c>
      <c r="GB30" s="7"/>
      <c r="GC30" s="14">
        <f>FZ30</f>
        <v>38</v>
      </c>
      <c r="GD30" s="15">
        <v>0</v>
      </c>
      <c r="GE30" s="7"/>
      <c r="GF30" s="14">
        <f>FZ30</f>
        <v>38</v>
      </c>
      <c r="GG30" s="15">
        <v>0</v>
      </c>
      <c r="GH30" s="7"/>
      <c r="GI30" s="14">
        <f>FZ30</f>
        <v>38</v>
      </c>
      <c r="GJ30" s="15">
        <v>0</v>
      </c>
      <c r="GK30" s="7"/>
      <c r="GL30" s="21" t="e">
        <f>GL31/GM30</f>
        <v>#DIV/0!</v>
      </c>
      <c r="GM30" s="22">
        <f>GA30+GD30+GG30+GJ30</f>
        <v>0</v>
      </c>
      <c r="GO30" s="28" t="s">
        <v>0</v>
      </c>
    </row>
    <row r="31" spans="1:197" ht="15.75" thickBot="1">
      <c r="E31" s="101">
        <f>E30*F30</f>
        <v>0</v>
      </c>
      <c r="F31" s="102"/>
      <c r="G31" s="7"/>
      <c r="H31" s="101">
        <f>H30*I30</f>
        <v>0</v>
      </c>
      <c r="I31" s="102"/>
      <c r="J31" s="12"/>
      <c r="K31" s="101">
        <f>K30*L30</f>
        <v>0</v>
      </c>
      <c r="L31" s="102"/>
      <c r="M31" s="12"/>
      <c r="N31" s="101">
        <f>N30*O30</f>
        <v>0</v>
      </c>
      <c r="O31" s="102"/>
      <c r="P31" s="12"/>
      <c r="Q31" s="101">
        <f>Q30*R30</f>
        <v>0</v>
      </c>
      <c r="R31" s="102"/>
      <c r="S31" s="12"/>
      <c r="T31" s="106">
        <f>SUM(E31:Q31)</f>
        <v>0</v>
      </c>
      <c r="U31" s="107"/>
      <c r="W31" s="101">
        <f>W30*X30</f>
        <v>0</v>
      </c>
      <c r="X31" s="102"/>
      <c r="Y31" s="7"/>
      <c r="Z31" s="101">
        <f>Z30*AA30</f>
        <v>0</v>
      </c>
      <c r="AA31" s="102"/>
      <c r="AB31" s="12"/>
      <c r="AC31" s="101">
        <f>AC30*AD30</f>
        <v>0</v>
      </c>
      <c r="AD31" s="102"/>
      <c r="AE31" s="12"/>
      <c r="AF31" s="101">
        <f>AF30*AG30</f>
        <v>0</v>
      </c>
      <c r="AG31" s="102"/>
      <c r="AH31" s="12"/>
      <c r="AI31" s="106">
        <f>SUM(W31:AF31)</f>
        <v>0</v>
      </c>
      <c r="AJ31" s="107"/>
      <c r="AL31" s="101">
        <f>AL30*AM30</f>
        <v>0</v>
      </c>
      <c r="AM31" s="102"/>
      <c r="AN31" s="7"/>
      <c r="AO31" s="101">
        <f>AO30*AP30</f>
        <v>0</v>
      </c>
      <c r="AP31" s="102"/>
      <c r="AQ31" s="12"/>
      <c r="AR31" s="101">
        <f>AR30*AS30</f>
        <v>0</v>
      </c>
      <c r="AS31" s="102"/>
      <c r="AT31" s="12"/>
      <c r="AU31" s="101">
        <f>AU30*AV30</f>
        <v>0</v>
      </c>
      <c r="AV31" s="102"/>
      <c r="AW31" s="12"/>
      <c r="AX31" s="106">
        <f>SUM(AL31:AU31)</f>
        <v>0</v>
      </c>
      <c r="AY31" s="107"/>
      <c r="BA31" s="101">
        <f>BA30*BB30</f>
        <v>0</v>
      </c>
      <c r="BB31" s="102"/>
      <c r="BC31" s="7"/>
      <c r="BD31" s="101">
        <f>BD30*BE30</f>
        <v>0</v>
      </c>
      <c r="BE31" s="102"/>
      <c r="BF31" s="12"/>
      <c r="BG31" s="101">
        <f>BG30*BH30</f>
        <v>0</v>
      </c>
      <c r="BH31" s="102"/>
      <c r="BI31" s="12"/>
      <c r="BJ31" s="101">
        <f>BJ30*BK30</f>
        <v>0</v>
      </c>
      <c r="BK31" s="102"/>
      <c r="BL31" s="12"/>
      <c r="BM31" s="106">
        <f>SUM(BA31:BJ31)</f>
        <v>0</v>
      </c>
      <c r="BN31" s="107"/>
      <c r="BP31" s="101">
        <f>BP30*BQ30</f>
        <v>0</v>
      </c>
      <c r="BQ31" s="102"/>
      <c r="BR31" s="7"/>
      <c r="BS31" s="101">
        <f>BS30*BT30</f>
        <v>0</v>
      </c>
      <c r="BT31" s="102"/>
      <c r="BU31" s="12"/>
      <c r="BV31" s="101">
        <f>BV30*BW30</f>
        <v>0</v>
      </c>
      <c r="BW31" s="102"/>
      <c r="BX31" s="12"/>
      <c r="BY31" s="101">
        <f>BY30*BZ30</f>
        <v>0</v>
      </c>
      <c r="BZ31" s="102"/>
      <c r="CA31" s="12"/>
      <c r="CB31" s="101">
        <f>CB30*CC30</f>
        <v>0</v>
      </c>
      <c r="CC31" s="102"/>
      <c r="CD31" s="12"/>
      <c r="CE31" s="106">
        <f>SUM(BP31:CB31)</f>
        <v>0</v>
      </c>
      <c r="CF31" s="107"/>
      <c r="CH31" s="101">
        <f>CH30*CI30</f>
        <v>0</v>
      </c>
      <c r="CI31" s="102"/>
      <c r="CJ31" s="7"/>
      <c r="CK31" s="101">
        <f>CK30*CL30</f>
        <v>0</v>
      </c>
      <c r="CL31" s="102"/>
      <c r="CM31" s="12"/>
      <c r="CN31" s="101">
        <f>CN30*CO30</f>
        <v>0</v>
      </c>
      <c r="CO31" s="102"/>
      <c r="CP31" s="12"/>
      <c r="CQ31" s="101">
        <f>CQ30*CR30</f>
        <v>0</v>
      </c>
      <c r="CR31" s="102"/>
      <c r="CS31" s="12"/>
      <c r="CT31" s="106">
        <f>SUM(CH31:CQ31)</f>
        <v>0</v>
      </c>
      <c r="CU31" s="107"/>
      <c r="CW31" s="101">
        <f>CW30*CX30</f>
        <v>0</v>
      </c>
      <c r="CX31" s="102"/>
      <c r="CY31" s="7"/>
      <c r="CZ31" s="101">
        <f>CZ30*DA30</f>
        <v>0</v>
      </c>
      <c r="DA31" s="102"/>
      <c r="DB31" s="12"/>
      <c r="DC31" s="101">
        <f>DC30*DD30</f>
        <v>0</v>
      </c>
      <c r="DD31" s="102"/>
      <c r="DE31" s="12"/>
      <c r="DF31" s="101">
        <f>DF30*DG30</f>
        <v>0</v>
      </c>
      <c r="DG31" s="102"/>
      <c r="DH31" s="12"/>
      <c r="DI31" s="106">
        <f>SUM(CW31:DF31)</f>
        <v>0</v>
      </c>
      <c r="DJ31" s="107"/>
      <c r="DL31" s="101">
        <f>DL30*DM30</f>
        <v>0</v>
      </c>
      <c r="DM31" s="102"/>
      <c r="DN31" s="7"/>
      <c r="DO31" s="101">
        <f>DO30*DP30</f>
        <v>0</v>
      </c>
      <c r="DP31" s="102"/>
      <c r="DQ31" s="12"/>
      <c r="DR31" s="101">
        <f>DR30*DS30</f>
        <v>0</v>
      </c>
      <c r="DS31" s="102"/>
      <c r="DT31" s="12"/>
      <c r="DU31" s="101">
        <f>DU30*DV30</f>
        <v>0</v>
      </c>
      <c r="DV31" s="102"/>
      <c r="DW31" s="12"/>
      <c r="DX31" s="101">
        <f>DX30*DY30</f>
        <v>0</v>
      </c>
      <c r="DY31" s="102"/>
      <c r="DZ31" s="12"/>
      <c r="EA31" s="106">
        <f>SUM(DL31:DX31)</f>
        <v>0</v>
      </c>
      <c r="EB31" s="107"/>
      <c r="ED31" s="101">
        <f>ED30*EE30</f>
        <v>0</v>
      </c>
      <c r="EE31" s="102"/>
      <c r="EF31" s="7"/>
      <c r="EG31" s="101">
        <f>EG30*EH30</f>
        <v>0</v>
      </c>
      <c r="EH31" s="102"/>
      <c r="EI31" s="12"/>
      <c r="EJ31" s="101">
        <f>EJ30*EK30</f>
        <v>0</v>
      </c>
      <c r="EK31" s="102"/>
      <c r="EL31" s="12"/>
      <c r="EM31" s="101">
        <f>EM30*EN30</f>
        <v>0</v>
      </c>
      <c r="EN31" s="102"/>
      <c r="EO31" s="12"/>
      <c r="EP31" s="106">
        <f>SUM(ED31:EM31)</f>
        <v>0</v>
      </c>
      <c r="EQ31" s="107"/>
      <c r="ES31" s="101">
        <f>ES30*ET30</f>
        <v>0</v>
      </c>
      <c r="ET31" s="102"/>
      <c r="EU31" s="7"/>
      <c r="EV31" s="101">
        <f>EV30*EW30</f>
        <v>0</v>
      </c>
      <c r="EW31" s="102"/>
      <c r="EX31" s="12"/>
      <c r="EY31" s="101">
        <f>EY30*EZ30</f>
        <v>0</v>
      </c>
      <c r="EZ31" s="102"/>
      <c r="FA31" s="12"/>
      <c r="FB31" s="101">
        <f>FB30*FC30</f>
        <v>0</v>
      </c>
      <c r="FC31" s="102"/>
      <c r="FD31" s="12"/>
      <c r="FE31" s="101">
        <f>FE30*FF30</f>
        <v>0</v>
      </c>
      <c r="FF31" s="102"/>
      <c r="FG31" s="12"/>
      <c r="FH31" s="106">
        <f>SUM(ES31:FE31)</f>
        <v>0</v>
      </c>
      <c r="FI31" s="107"/>
      <c r="FK31" s="101">
        <f>FK30*FL30</f>
        <v>0</v>
      </c>
      <c r="FL31" s="102"/>
      <c r="FM31" s="7"/>
      <c r="FN31" s="101">
        <f>FN30*FO30</f>
        <v>0</v>
      </c>
      <c r="FO31" s="102"/>
      <c r="FP31" s="12"/>
      <c r="FQ31" s="101">
        <f>FQ30*FR30</f>
        <v>0</v>
      </c>
      <c r="FR31" s="102"/>
      <c r="FS31" s="12"/>
      <c r="FT31" s="101">
        <f>FT30*FU30</f>
        <v>0</v>
      </c>
      <c r="FU31" s="102"/>
      <c r="FV31" s="12"/>
      <c r="FW31" s="106">
        <f>SUM(FK31:FT31)</f>
        <v>0</v>
      </c>
      <c r="FX31" s="107"/>
      <c r="FZ31" s="101">
        <f>FZ30*GA30</f>
        <v>0</v>
      </c>
      <c r="GA31" s="102"/>
      <c r="GB31" s="7"/>
      <c r="GC31" s="101">
        <f>GC30*GD30</f>
        <v>0</v>
      </c>
      <c r="GD31" s="102"/>
      <c r="GE31" s="12"/>
      <c r="GF31" s="101">
        <f>GF30*GG30</f>
        <v>0</v>
      </c>
      <c r="GG31" s="102"/>
      <c r="GH31" s="12"/>
      <c r="GI31" s="101">
        <f>GI30*GJ30</f>
        <v>0</v>
      </c>
      <c r="GJ31" s="102"/>
      <c r="GK31" s="12"/>
      <c r="GL31" s="106">
        <f>SUM(FZ31:GI31)</f>
        <v>0</v>
      </c>
      <c r="GM31" s="107"/>
      <c r="GO31" s="95">
        <f>T31+AI31+AX31+BM31+CE31+CT31+DI31+EA31+EP31+FH31+FW31+GL31</f>
        <v>0</v>
      </c>
    </row>
    <row r="32" spans="1:197">
      <c r="E32" s="11"/>
      <c r="F32" s="11"/>
      <c r="G32" s="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0"/>
      <c r="U32" s="110"/>
      <c r="W32" s="11"/>
      <c r="X32" s="11"/>
      <c r="Y32" s="6"/>
      <c r="Z32" s="11"/>
      <c r="AA32" s="11"/>
      <c r="AB32" s="11"/>
      <c r="AC32" s="11"/>
      <c r="AD32" s="11"/>
      <c r="AE32" s="11"/>
      <c r="AF32" s="11"/>
      <c r="AG32" s="11"/>
      <c r="AH32" s="11"/>
      <c r="AI32" s="115"/>
      <c r="AJ32" s="115"/>
      <c r="AL32" s="11"/>
      <c r="AM32" s="11"/>
      <c r="AN32" s="6"/>
      <c r="AO32" s="11"/>
      <c r="AP32" s="11"/>
      <c r="AQ32" s="11"/>
      <c r="AR32" s="11"/>
      <c r="AS32" s="11"/>
      <c r="AT32" s="11"/>
      <c r="AU32" s="11"/>
      <c r="AV32" s="11"/>
      <c r="AW32" s="11"/>
      <c r="AX32" s="115"/>
      <c r="AY32" s="115"/>
      <c r="BA32" s="11"/>
      <c r="BB32" s="11"/>
      <c r="BC32" s="6"/>
      <c r="BD32" s="11"/>
      <c r="BE32" s="11"/>
      <c r="BF32" s="11"/>
      <c r="BG32" s="11"/>
      <c r="BH32" s="11"/>
      <c r="BI32" s="11"/>
      <c r="BJ32" s="11"/>
      <c r="BK32" s="11"/>
      <c r="BL32" s="11"/>
      <c r="BM32" s="115"/>
      <c r="BN32" s="115"/>
      <c r="BP32" s="11"/>
      <c r="BQ32" s="11"/>
      <c r="BR32" s="6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0"/>
      <c r="CF32" s="110"/>
      <c r="CH32" s="11"/>
      <c r="CI32" s="11"/>
      <c r="CJ32" s="6"/>
      <c r="CK32" s="11"/>
      <c r="CL32" s="11"/>
      <c r="CM32" s="11"/>
      <c r="CN32" s="11"/>
      <c r="CO32" s="11"/>
      <c r="CP32" s="11"/>
      <c r="CQ32" s="11"/>
      <c r="CR32" s="11"/>
      <c r="CS32" s="11"/>
      <c r="CT32" s="115"/>
      <c r="CU32" s="115"/>
      <c r="CW32" s="11"/>
      <c r="CX32" s="11"/>
      <c r="CY32" s="6"/>
      <c r="CZ32" s="11"/>
      <c r="DA32" s="11"/>
      <c r="DB32" s="11"/>
      <c r="DC32" s="11"/>
      <c r="DD32" s="11"/>
      <c r="DE32" s="11"/>
      <c r="DF32" s="11"/>
      <c r="DG32" s="11"/>
      <c r="DH32" s="11"/>
      <c r="DI32" s="115"/>
      <c r="DJ32" s="115"/>
      <c r="DL32" s="11"/>
      <c r="DM32" s="11"/>
      <c r="DN32" s="6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0"/>
      <c r="EB32" s="110"/>
      <c r="ED32" s="11"/>
      <c r="EE32" s="11"/>
      <c r="EF32" s="6"/>
      <c r="EG32" s="11"/>
      <c r="EH32" s="11"/>
      <c r="EI32" s="11"/>
      <c r="EJ32" s="11"/>
      <c r="EK32" s="11"/>
      <c r="EL32" s="11"/>
      <c r="EM32" s="11"/>
      <c r="EN32" s="11"/>
      <c r="EO32" s="11"/>
      <c r="EP32" s="115"/>
      <c r="EQ32" s="115"/>
      <c r="ES32" s="11"/>
      <c r="ET32" s="11"/>
      <c r="EU32" s="6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0"/>
      <c r="FI32" s="110"/>
      <c r="FK32" s="11"/>
      <c r="FL32" s="11"/>
      <c r="FM32" s="6"/>
      <c r="FN32" s="11"/>
      <c r="FO32" s="11"/>
      <c r="FP32" s="11"/>
      <c r="FQ32" s="11"/>
      <c r="FR32" s="11"/>
      <c r="FS32" s="11"/>
      <c r="FT32" s="11"/>
      <c r="FU32" s="11"/>
      <c r="FV32" s="11"/>
      <c r="FW32" s="115"/>
      <c r="FX32" s="115"/>
      <c r="FZ32" s="11"/>
      <c r="GA32" s="11"/>
      <c r="GB32" s="6"/>
      <c r="GC32" s="11"/>
      <c r="GD32" s="11"/>
      <c r="GE32" s="11"/>
      <c r="GF32" s="11"/>
      <c r="GG32" s="11"/>
      <c r="GH32" s="11"/>
      <c r="GI32" s="11"/>
      <c r="GJ32" s="11"/>
      <c r="GK32" s="11"/>
      <c r="GL32" s="115"/>
      <c r="GM32" s="115"/>
      <c r="GO32" s="28" t="s">
        <v>0</v>
      </c>
    </row>
    <row r="33" spans="1:197" ht="15.75" thickBot="1">
      <c r="A33" s="1" t="s">
        <v>111</v>
      </c>
      <c r="B33" s="1" t="s">
        <v>112</v>
      </c>
      <c r="C33" s="8">
        <v>44</v>
      </c>
      <c r="E33" s="14">
        <v>54</v>
      </c>
      <c r="F33" s="15">
        <v>0</v>
      </c>
      <c r="G33" s="7"/>
      <c r="H33" s="14">
        <f>E33</f>
        <v>54</v>
      </c>
      <c r="I33" s="15">
        <v>0</v>
      </c>
      <c r="J33" s="7"/>
      <c r="K33" s="14">
        <f>E33</f>
        <v>54</v>
      </c>
      <c r="L33" s="15">
        <v>0</v>
      </c>
      <c r="M33" s="7"/>
      <c r="N33" s="14">
        <f>E33</f>
        <v>54</v>
      </c>
      <c r="O33" s="15">
        <v>0</v>
      </c>
      <c r="P33" s="7"/>
      <c r="Q33" s="14">
        <f>E33</f>
        <v>54</v>
      </c>
      <c r="R33" s="15">
        <v>0</v>
      </c>
      <c r="S33" s="7"/>
      <c r="T33" s="21" t="e">
        <f>T34/U33</f>
        <v>#DIV/0!</v>
      </c>
      <c r="U33" s="22">
        <f>F33+I33+L33+O33+R33</f>
        <v>0</v>
      </c>
      <c r="W33" s="14">
        <v>50</v>
      </c>
      <c r="X33" s="15">
        <v>0</v>
      </c>
      <c r="Y33" s="7"/>
      <c r="Z33" s="14">
        <f>W33</f>
        <v>50</v>
      </c>
      <c r="AA33" s="15">
        <v>0</v>
      </c>
      <c r="AB33" s="7"/>
      <c r="AC33" s="14">
        <f>W33</f>
        <v>50</v>
      </c>
      <c r="AD33" s="15">
        <v>0</v>
      </c>
      <c r="AE33" s="7"/>
      <c r="AF33" s="14">
        <f>W33</f>
        <v>50</v>
      </c>
      <c r="AG33" s="15">
        <v>0</v>
      </c>
      <c r="AH33" s="7"/>
      <c r="AI33" s="21" t="e">
        <f>AI34/AJ33</f>
        <v>#DIV/0!</v>
      </c>
      <c r="AJ33" s="22">
        <f>X33+AA33+AD33+AG33</f>
        <v>0</v>
      </c>
      <c r="AL33" s="14">
        <v>49</v>
      </c>
      <c r="AM33" s="15">
        <v>0</v>
      </c>
      <c r="AN33" s="7"/>
      <c r="AO33" s="14">
        <f>AL33</f>
        <v>49</v>
      </c>
      <c r="AP33" s="15">
        <v>0</v>
      </c>
      <c r="AQ33" s="7"/>
      <c r="AR33" s="14">
        <f>AL33</f>
        <v>49</v>
      </c>
      <c r="AS33" s="15">
        <v>0</v>
      </c>
      <c r="AT33" s="7"/>
      <c r="AU33" s="14">
        <f>AL33</f>
        <v>49</v>
      </c>
      <c r="AV33" s="15">
        <v>0</v>
      </c>
      <c r="AW33" s="7"/>
      <c r="AX33" s="21" t="e">
        <f>AX34/AY33</f>
        <v>#DIV/0!</v>
      </c>
      <c r="AY33" s="22">
        <f>AM33+AP33+AS33+AV33</f>
        <v>0</v>
      </c>
      <c r="BA33" s="14">
        <v>44</v>
      </c>
      <c r="BB33" s="15">
        <v>0</v>
      </c>
      <c r="BC33" s="7"/>
      <c r="BD33" s="14">
        <f>BA33</f>
        <v>44</v>
      </c>
      <c r="BE33" s="15">
        <v>0</v>
      </c>
      <c r="BF33" s="7"/>
      <c r="BG33" s="14">
        <f>BA33</f>
        <v>44</v>
      </c>
      <c r="BH33" s="15">
        <v>0</v>
      </c>
      <c r="BI33" s="7"/>
      <c r="BJ33" s="14">
        <f>BA33</f>
        <v>44</v>
      </c>
      <c r="BK33" s="15">
        <v>0</v>
      </c>
      <c r="BL33" s="7"/>
      <c r="BM33" s="21" t="e">
        <f>BM34/BN33</f>
        <v>#DIV/0!</v>
      </c>
      <c r="BN33" s="22">
        <f>BB33+BE33+BH33+BK33</f>
        <v>0</v>
      </c>
      <c r="BP33" s="14">
        <v>44</v>
      </c>
      <c r="BQ33" s="15">
        <v>0</v>
      </c>
      <c r="BR33" s="7"/>
      <c r="BS33" s="14">
        <f>BP33</f>
        <v>44</v>
      </c>
      <c r="BT33" s="15">
        <v>0</v>
      </c>
      <c r="BU33" s="7"/>
      <c r="BV33" s="14">
        <f>BP33</f>
        <v>44</v>
      </c>
      <c r="BW33" s="15">
        <v>0</v>
      </c>
      <c r="BX33" s="7"/>
      <c r="BY33" s="14">
        <f>BP33</f>
        <v>44</v>
      </c>
      <c r="BZ33" s="15">
        <v>0</v>
      </c>
      <c r="CA33" s="7"/>
      <c r="CB33" s="14">
        <f>BP33</f>
        <v>44</v>
      </c>
      <c r="CC33" s="15">
        <v>0</v>
      </c>
      <c r="CD33" s="7"/>
      <c r="CE33" s="21" t="e">
        <f>CE34/CF33</f>
        <v>#DIV/0!</v>
      </c>
      <c r="CF33" s="22">
        <f>CC36</f>
        <v>0</v>
      </c>
      <c r="CH33" s="14">
        <v>46</v>
      </c>
      <c r="CI33" s="15">
        <v>0</v>
      </c>
      <c r="CJ33" s="7"/>
      <c r="CK33" s="14">
        <f>CH33</f>
        <v>46</v>
      </c>
      <c r="CL33" s="15">
        <v>0</v>
      </c>
      <c r="CM33" s="7"/>
      <c r="CN33" s="14">
        <f>CH33</f>
        <v>46</v>
      </c>
      <c r="CO33" s="15">
        <v>0</v>
      </c>
      <c r="CP33" s="7"/>
      <c r="CQ33" s="14">
        <f>CH33</f>
        <v>46</v>
      </c>
      <c r="CR33" s="15">
        <v>0</v>
      </c>
      <c r="CS33" s="7"/>
      <c r="CT33" s="21" t="e">
        <f>CT34/CU33</f>
        <v>#DIV/0!</v>
      </c>
      <c r="CU33" s="22">
        <f>CR36</f>
        <v>0</v>
      </c>
      <c r="CW33" s="14">
        <v>44</v>
      </c>
      <c r="CX33" s="15">
        <v>0</v>
      </c>
      <c r="CY33" s="7"/>
      <c r="CZ33" s="14">
        <f>CW33</f>
        <v>44</v>
      </c>
      <c r="DA33" s="15">
        <v>0</v>
      </c>
      <c r="DB33" s="7"/>
      <c r="DC33" s="14">
        <f>CW33</f>
        <v>44</v>
      </c>
      <c r="DD33" s="15">
        <v>0</v>
      </c>
      <c r="DE33" s="7"/>
      <c r="DF33" s="14">
        <f>CW33</f>
        <v>44</v>
      </c>
      <c r="DG33" s="15">
        <v>0</v>
      </c>
      <c r="DH33" s="7"/>
      <c r="DI33" s="21" t="e">
        <f>DI34/DJ33</f>
        <v>#DIV/0!</v>
      </c>
      <c r="DJ33" s="22">
        <f>CX33+DA33+DD33+DG33</f>
        <v>0</v>
      </c>
      <c r="DL33" s="14">
        <v>48</v>
      </c>
      <c r="DM33" s="15">
        <v>0</v>
      </c>
      <c r="DN33" s="7"/>
      <c r="DO33" s="14">
        <f>DL33</f>
        <v>48</v>
      </c>
      <c r="DP33" s="15">
        <v>0</v>
      </c>
      <c r="DQ33" s="7"/>
      <c r="DR33" s="14">
        <f>DL33</f>
        <v>48</v>
      </c>
      <c r="DS33" s="15">
        <v>0</v>
      </c>
      <c r="DT33" s="7"/>
      <c r="DU33" s="14">
        <f>DL33</f>
        <v>48</v>
      </c>
      <c r="DV33" s="15">
        <v>0</v>
      </c>
      <c r="DW33" s="7"/>
      <c r="DX33" s="14">
        <f>DL33</f>
        <v>48</v>
      </c>
      <c r="DY33" s="15">
        <v>0</v>
      </c>
      <c r="DZ33" s="7"/>
      <c r="EA33" s="21" t="e">
        <f>EA34/EB33</f>
        <v>#DIV/0!</v>
      </c>
      <c r="EB33" s="22">
        <f>DM33+DP33+DS33+DV33+DY33</f>
        <v>0</v>
      </c>
      <c r="ED33" s="14">
        <v>50</v>
      </c>
      <c r="EE33" s="15">
        <v>0</v>
      </c>
      <c r="EF33" s="7"/>
      <c r="EG33" s="14">
        <f>ED33</f>
        <v>50</v>
      </c>
      <c r="EH33" s="15">
        <v>0</v>
      </c>
      <c r="EI33" s="7"/>
      <c r="EJ33" s="14">
        <f>ED33</f>
        <v>50</v>
      </c>
      <c r="EK33" s="15">
        <v>0</v>
      </c>
      <c r="EL33" s="7"/>
      <c r="EM33" s="14">
        <f>ED33</f>
        <v>50</v>
      </c>
      <c r="EN33" s="15">
        <v>0</v>
      </c>
      <c r="EO33" s="7"/>
      <c r="EP33" s="21" t="e">
        <f>EP34/EQ33</f>
        <v>#DIV/0!</v>
      </c>
      <c r="EQ33" s="22">
        <f>EE33+EH33+EK33+EN33</f>
        <v>0</v>
      </c>
      <c r="ES33" s="14">
        <v>55</v>
      </c>
      <c r="ET33" s="15">
        <v>0</v>
      </c>
      <c r="EU33" s="7"/>
      <c r="EV33" s="14">
        <f>ES33</f>
        <v>55</v>
      </c>
      <c r="EW33" s="15">
        <v>0</v>
      </c>
      <c r="EX33" s="7"/>
      <c r="EY33" s="14">
        <f>ES33</f>
        <v>55</v>
      </c>
      <c r="EZ33" s="15">
        <v>0</v>
      </c>
      <c r="FA33" s="7"/>
      <c r="FB33" s="14">
        <f>ES33</f>
        <v>55</v>
      </c>
      <c r="FC33" s="15">
        <v>0</v>
      </c>
      <c r="FD33" s="7"/>
      <c r="FE33" s="14">
        <f>ES33</f>
        <v>55</v>
      </c>
      <c r="FF33" s="15">
        <v>0</v>
      </c>
      <c r="FG33" s="7"/>
      <c r="FH33" s="21" t="e">
        <f>FH34/FI33</f>
        <v>#DIV/0!</v>
      </c>
      <c r="FI33" s="22">
        <f>ET33+EW33+EZ33+FC33+FF33</f>
        <v>0</v>
      </c>
      <c r="FK33" s="14">
        <v>57</v>
      </c>
      <c r="FL33" s="15">
        <v>0</v>
      </c>
      <c r="FM33" s="7"/>
      <c r="FN33" s="14">
        <f>FK33</f>
        <v>57</v>
      </c>
      <c r="FO33" s="15">
        <v>0</v>
      </c>
      <c r="FP33" s="7"/>
      <c r="FQ33" s="14">
        <f>FK33</f>
        <v>57</v>
      </c>
      <c r="FR33" s="15">
        <v>0</v>
      </c>
      <c r="FS33" s="7"/>
      <c r="FT33" s="14">
        <f>FK33</f>
        <v>57</v>
      </c>
      <c r="FU33" s="15">
        <v>0</v>
      </c>
      <c r="FV33" s="7"/>
      <c r="FW33" s="21" t="e">
        <f>FW34/FX33</f>
        <v>#DIV/0!</v>
      </c>
      <c r="FX33" s="22">
        <f>FL33+FO33+FR33+FU33</f>
        <v>0</v>
      </c>
      <c r="FZ33" s="14">
        <v>54</v>
      </c>
      <c r="GA33" s="15">
        <v>0</v>
      </c>
      <c r="GB33" s="7"/>
      <c r="GC33" s="14">
        <f>FZ33</f>
        <v>54</v>
      </c>
      <c r="GD33" s="15">
        <v>0</v>
      </c>
      <c r="GE33" s="7"/>
      <c r="GF33" s="14">
        <f>FZ33</f>
        <v>54</v>
      </c>
      <c r="GG33" s="15">
        <v>0</v>
      </c>
      <c r="GH33" s="7"/>
      <c r="GI33" s="14">
        <f>FZ33</f>
        <v>54</v>
      </c>
      <c r="GJ33" s="15">
        <v>0</v>
      </c>
      <c r="GK33" s="7"/>
      <c r="GL33" s="21" t="e">
        <f>GL34/GM33</f>
        <v>#DIV/0!</v>
      </c>
      <c r="GM33" s="22">
        <f>GA33+GD33+GG33+GJ33</f>
        <v>0</v>
      </c>
      <c r="GO33" s="28" t="s">
        <v>0</v>
      </c>
    </row>
    <row r="34" spans="1:197" ht="15.75" thickBot="1">
      <c r="E34" s="101">
        <f>E33*F33</f>
        <v>0</v>
      </c>
      <c r="F34" s="102"/>
      <c r="G34" s="7"/>
      <c r="H34" s="101">
        <f>H33*I33</f>
        <v>0</v>
      </c>
      <c r="I34" s="102"/>
      <c r="J34" s="12"/>
      <c r="K34" s="101">
        <f>K33*L33</f>
        <v>0</v>
      </c>
      <c r="L34" s="102"/>
      <c r="M34" s="12"/>
      <c r="N34" s="101">
        <f>N33*O33</f>
        <v>0</v>
      </c>
      <c r="O34" s="102"/>
      <c r="P34" s="12"/>
      <c r="Q34" s="101">
        <f>Q33*R33</f>
        <v>0</v>
      </c>
      <c r="R34" s="102"/>
      <c r="S34" s="12"/>
      <c r="T34" s="106">
        <f>SUM(E34:Q34)</f>
        <v>0</v>
      </c>
      <c r="U34" s="107"/>
      <c r="W34" s="101">
        <f>W33*X33</f>
        <v>0</v>
      </c>
      <c r="X34" s="102"/>
      <c r="Y34" s="7"/>
      <c r="Z34" s="101">
        <f>Z33*AA33</f>
        <v>0</v>
      </c>
      <c r="AA34" s="102"/>
      <c r="AB34" s="12"/>
      <c r="AC34" s="101">
        <f>AC33*AD33</f>
        <v>0</v>
      </c>
      <c r="AD34" s="102"/>
      <c r="AE34" s="12"/>
      <c r="AF34" s="101">
        <f>AF33*AG33</f>
        <v>0</v>
      </c>
      <c r="AG34" s="102"/>
      <c r="AH34" s="12"/>
      <c r="AI34" s="106">
        <f>SUM(W34:AF34)</f>
        <v>0</v>
      </c>
      <c r="AJ34" s="107"/>
      <c r="AL34" s="101">
        <f>AL33*AM33</f>
        <v>0</v>
      </c>
      <c r="AM34" s="102"/>
      <c r="AN34" s="7"/>
      <c r="AO34" s="101">
        <f>AO33*AP33</f>
        <v>0</v>
      </c>
      <c r="AP34" s="102"/>
      <c r="AQ34" s="12"/>
      <c r="AR34" s="101">
        <f>AR33*AS33</f>
        <v>0</v>
      </c>
      <c r="AS34" s="102"/>
      <c r="AT34" s="12"/>
      <c r="AU34" s="101">
        <f>AU33*AV33</f>
        <v>0</v>
      </c>
      <c r="AV34" s="102"/>
      <c r="AW34" s="12"/>
      <c r="AX34" s="106">
        <f>SUM(AL34:AU34)</f>
        <v>0</v>
      </c>
      <c r="AY34" s="107"/>
      <c r="BA34" s="101">
        <f>BA33*BB33</f>
        <v>0</v>
      </c>
      <c r="BB34" s="102"/>
      <c r="BC34" s="7"/>
      <c r="BD34" s="101">
        <f>BD33*BE33</f>
        <v>0</v>
      </c>
      <c r="BE34" s="102"/>
      <c r="BF34" s="12"/>
      <c r="BG34" s="101">
        <f>BG33*BH33</f>
        <v>0</v>
      </c>
      <c r="BH34" s="102"/>
      <c r="BI34" s="12"/>
      <c r="BJ34" s="101">
        <f>BJ33*BK33</f>
        <v>0</v>
      </c>
      <c r="BK34" s="102"/>
      <c r="BL34" s="12"/>
      <c r="BM34" s="106">
        <f>SUM(BA34:BJ34)</f>
        <v>0</v>
      </c>
      <c r="BN34" s="107"/>
      <c r="BP34" s="101">
        <f>BP33*BQ33</f>
        <v>0</v>
      </c>
      <c r="BQ34" s="102"/>
      <c r="BR34" s="7"/>
      <c r="BS34" s="101">
        <f>BS33*BT33</f>
        <v>0</v>
      </c>
      <c r="BT34" s="102"/>
      <c r="BU34" s="12"/>
      <c r="BV34" s="101">
        <f>BV33*BW33</f>
        <v>0</v>
      </c>
      <c r="BW34" s="102"/>
      <c r="BX34" s="12"/>
      <c r="BY34" s="101">
        <f>BY33*BZ33</f>
        <v>0</v>
      </c>
      <c r="BZ34" s="102"/>
      <c r="CA34" s="12"/>
      <c r="CB34" s="101">
        <f>CB33*CC33</f>
        <v>0</v>
      </c>
      <c r="CC34" s="102"/>
      <c r="CD34" s="12"/>
      <c r="CE34" s="106">
        <f>SUM(BP34:CB34)</f>
        <v>0</v>
      </c>
      <c r="CF34" s="107"/>
      <c r="CH34" s="101">
        <f>CH33*CI33</f>
        <v>0</v>
      </c>
      <c r="CI34" s="102"/>
      <c r="CJ34" s="7"/>
      <c r="CK34" s="101">
        <f>CK33*CL33</f>
        <v>0</v>
      </c>
      <c r="CL34" s="102"/>
      <c r="CM34" s="12"/>
      <c r="CN34" s="101">
        <f>CN33*CO33</f>
        <v>0</v>
      </c>
      <c r="CO34" s="102"/>
      <c r="CP34" s="12"/>
      <c r="CQ34" s="101">
        <f>CQ33*CR33</f>
        <v>0</v>
      </c>
      <c r="CR34" s="102"/>
      <c r="CS34" s="12"/>
      <c r="CT34" s="106">
        <f>SUM(CH34:CQ34)</f>
        <v>0</v>
      </c>
      <c r="CU34" s="107"/>
      <c r="CW34" s="101">
        <f>CW33*CX33</f>
        <v>0</v>
      </c>
      <c r="CX34" s="102"/>
      <c r="CY34" s="7"/>
      <c r="CZ34" s="101">
        <f>CZ33*DA33</f>
        <v>0</v>
      </c>
      <c r="DA34" s="102"/>
      <c r="DB34" s="12"/>
      <c r="DC34" s="101">
        <f>DC33*DD33</f>
        <v>0</v>
      </c>
      <c r="DD34" s="102"/>
      <c r="DE34" s="12"/>
      <c r="DF34" s="101">
        <f>DF33*DG33</f>
        <v>0</v>
      </c>
      <c r="DG34" s="102"/>
      <c r="DH34" s="12"/>
      <c r="DI34" s="106">
        <f>SUM(CW34:DF34)</f>
        <v>0</v>
      </c>
      <c r="DJ34" s="107"/>
      <c r="DL34" s="101">
        <f>DL33*DM33</f>
        <v>0</v>
      </c>
      <c r="DM34" s="102"/>
      <c r="DN34" s="7"/>
      <c r="DO34" s="101">
        <f>DO33*DP33</f>
        <v>0</v>
      </c>
      <c r="DP34" s="102"/>
      <c r="DQ34" s="12"/>
      <c r="DR34" s="101">
        <f>DR33*DS33</f>
        <v>0</v>
      </c>
      <c r="DS34" s="102"/>
      <c r="DT34" s="12"/>
      <c r="DU34" s="101">
        <f>DU33*DV33</f>
        <v>0</v>
      </c>
      <c r="DV34" s="102"/>
      <c r="DW34" s="12"/>
      <c r="DX34" s="101">
        <f>DX33*DY33</f>
        <v>0</v>
      </c>
      <c r="DY34" s="102"/>
      <c r="DZ34" s="12"/>
      <c r="EA34" s="106">
        <f>SUM(DL34:DX34)</f>
        <v>0</v>
      </c>
      <c r="EB34" s="107"/>
      <c r="ED34" s="101">
        <f>ED33*EE33</f>
        <v>0</v>
      </c>
      <c r="EE34" s="102"/>
      <c r="EF34" s="7"/>
      <c r="EG34" s="101">
        <f>EG33*EH33</f>
        <v>0</v>
      </c>
      <c r="EH34" s="102"/>
      <c r="EI34" s="12"/>
      <c r="EJ34" s="101">
        <f>EJ33*EK33</f>
        <v>0</v>
      </c>
      <c r="EK34" s="102"/>
      <c r="EL34" s="12"/>
      <c r="EM34" s="101">
        <f>EM33*EN33</f>
        <v>0</v>
      </c>
      <c r="EN34" s="102"/>
      <c r="EO34" s="12"/>
      <c r="EP34" s="106">
        <f>SUM(ED34:EM34)</f>
        <v>0</v>
      </c>
      <c r="EQ34" s="107"/>
      <c r="ES34" s="101">
        <f>ES33*ET33</f>
        <v>0</v>
      </c>
      <c r="ET34" s="102"/>
      <c r="EU34" s="7"/>
      <c r="EV34" s="101">
        <f>EV33*EW33</f>
        <v>0</v>
      </c>
      <c r="EW34" s="102"/>
      <c r="EX34" s="12"/>
      <c r="EY34" s="101">
        <f>EY33*EZ33</f>
        <v>0</v>
      </c>
      <c r="EZ34" s="102"/>
      <c r="FA34" s="12"/>
      <c r="FB34" s="101">
        <f>FB33*FC33</f>
        <v>0</v>
      </c>
      <c r="FC34" s="102"/>
      <c r="FD34" s="12"/>
      <c r="FE34" s="101">
        <f>FE33*FF33</f>
        <v>0</v>
      </c>
      <c r="FF34" s="102"/>
      <c r="FG34" s="12"/>
      <c r="FH34" s="106">
        <f>SUM(ES34:FE34)</f>
        <v>0</v>
      </c>
      <c r="FI34" s="107"/>
      <c r="FK34" s="101">
        <f>FK33*FL33</f>
        <v>0</v>
      </c>
      <c r="FL34" s="102"/>
      <c r="FM34" s="7"/>
      <c r="FN34" s="101">
        <f>FN33*FO33</f>
        <v>0</v>
      </c>
      <c r="FO34" s="102"/>
      <c r="FP34" s="12"/>
      <c r="FQ34" s="101">
        <f>FQ33*FR33</f>
        <v>0</v>
      </c>
      <c r="FR34" s="102"/>
      <c r="FS34" s="12"/>
      <c r="FT34" s="101">
        <f>FT33*FU33</f>
        <v>0</v>
      </c>
      <c r="FU34" s="102"/>
      <c r="FV34" s="12"/>
      <c r="FW34" s="106">
        <f>SUM(FK34:FT34)</f>
        <v>0</v>
      </c>
      <c r="FX34" s="107"/>
      <c r="FZ34" s="101">
        <f>FZ33*GA33</f>
        <v>0</v>
      </c>
      <c r="GA34" s="102"/>
      <c r="GB34" s="7"/>
      <c r="GC34" s="101">
        <f>GC33*GD33</f>
        <v>0</v>
      </c>
      <c r="GD34" s="102"/>
      <c r="GE34" s="12"/>
      <c r="GF34" s="101">
        <f>GF33*GG33</f>
        <v>0</v>
      </c>
      <c r="GG34" s="102"/>
      <c r="GH34" s="12"/>
      <c r="GI34" s="101">
        <f>GI33*GJ33</f>
        <v>0</v>
      </c>
      <c r="GJ34" s="102"/>
      <c r="GK34" s="12"/>
      <c r="GL34" s="106">
        <f>SUM(FZ34:GI34)</f>
        <v>0</v>
      </c>
      <c r="GM34" s="107"/>
      <c r="GO34" s="95">
        <f>T34+AI34+AX34+BM34+CE34+CT34+DI34+EA34+EP34+FH34+FW34+GL34</f>
        <v>0</v>
      </c>
    </row>
    <row r="35" spans="1:197">
      <c r="E35" s="16"/>
      <c r="F35" s="12"/>
      <c r="G35" s="7"/>
      <c r="H35" s="16"/>
      <c r="I35" s="12"/>
      <c r="J35" s="12"/>
      <c r="K35" s="16"/>
      <c r="L35" s="12"/>
      <c r="M35" s="12"/>
      <c r="N35" s="16"/>
      <c r="O35" s="12"/>
      <c r="P35" s="12"/>
      <c r="Q35" s="16"/>
      <c r="R35" s="12"/>
      <c r="S35" s="12"/>
      <c r="T35" s="24"/>
      <c r="U35" s="24"/>
      <c r="W35" s="16"/>
      <c r="X35" s="12"/>
      <c r="Y35" s="7"/>
      <c r="Z35" s="16"/>
      <c r="AA35" s="12"/>
      <c r="AB35" s="12"/>
      <c r="AC35" s="16"/>
      <c r="AD35" s="12"/>
      <c r="AE35" s="12"/>
      <c r="AF35" s="16"/>
      <c r="AG35" s="12"/>
      <c r="AH35" s="12"/>
      <c r="AI35" s="24"/>
      <c r="AJ35" s="24"/>
      <c r="AL35" s="16"/>
      <c r="AM35" s="12"/>
      <c r="AN35" s="7"/>
      <c r="AO35" s="16"/>
      <c r="AP35" s="12"/>
      <c r="AQ35" s="12"/>
      <c r="AR35" s="16"/>
      <c r="AS35" s="12"/>
      <c r="AT35" s="12"/>
      <c r="AU35" s="16"/>
      <c r="AV35" s="12"/>
      <c r="AW35" s="12"/>
      <c r="AX35" s="24"/>
      <c r="AY35" s="24"/>
      <c r="BA35" s="16"/>
      <c r="BB35" s="12"/>
      <c r="BC35" s="7"/>
      <c r="BD35" s="16"/>
      <c r="BE35" s="12"/>
      <c r="BF35" s="12"/>
      <c r="BG35" s="16"/>
      <c r="BH35" s="12"/>
      <c r="BI35" s="12"/>
      <c r="BJ35" s="16"/>
      <c r="BK35" s="12"/>
      <c r="BL35" s="12"/>
      <c r="BM35" s="24"/>
      <c r="BN35" s="24"/>
      <c r="BP35" s="16"/>
      <c r="BQ35" s="12"/>
      <c r="BR35" s="7"/>
      <c r="BS35" s="16"/>
      <c r="BT35" s="12"/>
      <c r="BU35" s="12"/>
      <c r="BV35" s="16"/>
      <c r="BW35" s="12"/>
      <c r="BX35" s="12"/>
      <c r="BY35" s="16"/>
      <c r="BZ35" s="12"/>
      <c r="CA35" s="12"/>
      <c r="CB35" s="16"/>
      <c r="CC35" s="12"/>
      <c r="CD35" s="12"/>
      <c r="CE35" s="24"/>
      <c r="CF35" s="24"/>
      <c r="CH35" s="16"/>
      <c r="CI35" s="12"/>
      <c r="CJ35" s="7"/>
      <c r="CK35" s="16"/>
      <c r="CL35" s="12"/>
      <c r="CM35" s="12"/>
      <c r="CN35" s="16"/>
      <c r="CO35" s="12"/>
      <c r="CP35" s="12"/>
      <c r="CQ35" s="16"/>
      <c r="CR35" s="12"/>
      <c r="CS35" s="12"/>
      <c r="CT35" s="24"/>
      <c r="CU35" s="24"/>
      <c r="CW35" s="16"/>
      <c r="CX35" s="12"/>
      <c r="CY35" s="7"/>
      <c r="CZ35" s="16"/>
      <c r="DA35" s="12"/>
      <c r="DB35" s="12"/>
      <c r="DC35" s="16"/>
      <c r="DD35" s="12"/>
      <c r="DE35" s="12"/>
      <c r="DF35" s="16"/>
      <c r="DG35" s="12"/>
      <c r="DH35" s="12"/>
      <c r="DI35" s="24"/>
      <c r="DJ35" s="24"/>
      <c r="DL35" s="16"/>
      <c r="DM35" s="12"/>
      <c r="DN35" s="7"/>
      <c r="DO35" s="16"/>
      <c r="DP35" s="12"/>
      <c r="DQ35" s="12"/>
      <c r="DR35" s="16"/>
      <c r="DS35" s="12"/>
      <c r="DT35" s="12"/>
      <c r="DU35" s="16"/>
      <c r="DV35" s="12"/>
      <c r="DW35" s="12"/>
      <c r="DX35" s="16"/>
      <c r="DY35" s="12"/>
      <c r="DZ35" s="12"/>
      <c r="EA35" s="24"/>
      <c r="EB35" s="24"/>
      <c r="ED35" s="16"/>
      <c r="EE35" s="12"/>
      <c r="EF35" s="7"/>
      <c r="EG35" s="16"/>
      <c r="EH35" s="12"/>
      <c r="EI35" s="12"/>
      <c r="EJ35" s="16"/>
      <c r="EK35" s="12"/>
      <c r="EL35" s="12"/>
      <c r="EM35" s="16"/>
      <c r="EN35" s="12"/>
      <c r="EO35" s="12"/>
      <c r="EP35" s="24"/>
      <c r="EQ35" s="24"/>
      <c r="ES35" s="16"/>
      <c r="ET35" s="12"/>
      <c r="EU35" s="7"/>
      <c r="EV35" s="16"/>
      <c r="EW35" s="12"/>
      <c r="EX35" s="12"/>
      <c r="EY35" s="16"/>
      <c r="EZ35" s="12"/>
      <c r="FA35" s="12"/>
      <c r="FB35" s="16"/>
      <c r="FC35" s="12"/>
      <c r="FD35" s="12"/>
      <c r="FE35" s="16"/>
      <c r="FF35" s="12"/>
      <c r="FG35" s="12"/>
      <c r="FH35" s="24"/>
      <c r="FI35" s="24"/>
      <c r="FK35" s="16"/>
      <c r="FL35" s="12"/>
      <c r="FM35" s="7"/>
      <c r="FN35" s="16"/>
      <c r="FO35" s="12"/>
      <c r="FP35" s="12"/>
      <c r="FQ35" s="16"/>
      <c r="FR35" s="12"/>
      <c r="FS35" s="12"/>
      <c r="FT35" s="16"/>
      <c r="FU35" s="12"/>
      <c r="FV35" s="12"/>
      <c r="FW35" s="24"/>
      <c r="FX35" s="24"/>
      <c r="FZ35" s="16"/>
      <c r="GA35" s="12"/>
      <c r="GB35" s="7"/>
      <c r="GC35" s="16"/>
      <c r="GD35" s="12"/>
      <c r="GE35" s="12"/>
      <c r="GF35" s="16"/>
      <c r="GG35" s="12"/>
      <c r="GH35" s="12"/>
      <c r="GI35" s="16"/>
      <c r="GJ35" s="12"/>
      <c r="GK35" s="12"/>
      <c r="GL35" s="24"/>
      <c r="GM35" s="24"/>
      <c r="GO35" s="95"/>
    </row>
    <row r="36" spans="1:197">
      <c r="E36" s="16"/>
      <c r="F36" s="12"/>
      <c r="G36" s="7"/>
      <c r="H36" s="16"/>
      <c r="I36" s="12"/>
      <c r="J36" s="12"/>
      <c r="K36" s="16"/>
      <c r="L36" s="12"/>
      <c r="M36" s="12"/>
      <c r="N36" s="16"/>
      <c r="O36" s="12"/>
      <c r="P36" s="12"/>
      <c r="Q36" s="16"/>
      <c r="R36" s="12"/>
      <c r="S36" s="12"/>
      <c r="T36" s="24"/>
      <c r="U36" s="24"/>
      <c r="W36" s="16"/>
      <c r="X36" s="12"/>
      <c r="Y36" s="7"/>
      <c r="Z36" s="16"/>
      <c r="AA36" s="12"/>
      <c r="AB36" s="12"/>
      <c r="AC36" s="16"/>
      <c r="AD36" s="12"/>
      <c r="AE36" s="12"/>
      <c r="AF36" s="16"/>
      <c r="AG36" s="12"/>
      <c r="AH36" s="12"/>
      <c r="AI36" s="24"/>
      <c r="AJ36" s="24"/>
      <c r="AL36" s="16"/>
      <c r="AM36" s="12"/>
      <c r="AN36" s="7"/>
      <c r="AO36" s="16"/>
      <c r="AP36" s="12"/>
      <c r="AQ36" s="12"/>
      <c r="AR36" s="16"/>
      <c r="AS36" s="12"/>
      <c r="AT36" s="12"/>
      <c r="AU36" s="16"/>
      <c r="AV36" s="12"/>
      <c r="AW36" s="12"/>
      <c r="AX36" s="24"/>
      <c r="AY36" s="24"/>
      <c r="BA36" s="16"/>
      <c r="BB36" s="12"/>
      <c r="BC36" s="7"/>
      <c r="BD36" s="16"/>
      <c r="BE36" s="12"/>
      <c r="BF36" s="12"/>
      <c r="BG36" s="16"/>
      <c r="BH36" s="12"/>
      <c r="BI36" s="12"/>
      <c r="BJ36" s="16"/>
      <c r="BK36" s="12"/>
      <c r="BL36" s="12"/>
      <c r="BM36" s="24"/>
      <c r="BN36" s="24"/>
      <c r="BP36" s="16"/>
      <c r="BQ36" s="12"/>
      <c r="BR36" s="7"/>
      <c r="BS36" s="16"/>
      <c r="BT36" s="12"/>
      <c r="BU36" s="12"/>
      <c r="BV36" s="16"/>
      <c r="BW36" s="12"/>
      <c r="BX36" s="12"/>
      <c r="BY36" s="16"/>
      <c r="BZ36" s="12"/>
      <c r="CA36" s="12"/>
      <c r="CB36" s="16"/>
      <c r="CC36" s="12"/>
      <c r="CD36" s="12"/>
      <c r="CE36" s="24"/>
      <c r="CF36" s="24"/>
      <c r="CH36" s="16"/>
      <c r="CI36" s="12"/>
      <c r="CJ36" s="7"/>
      <c r="CK36" s="16"/>
      <c r="CL36" s="12"/>
      <c r="CM36" s="12"/>
      <c r="CN36" s="16"/>
      <c r="CO36" s="12"/>
      <c r="CP36" s="12"/>
      <c r="CQ36" s="16"/>
      <c r="CR36" s="12"/>
      <c r="CS36" s="12"/>
      <c r="CT36" s="24"/>
      <c r="CU36" s="24"/>
      <c r="CW36" s="16"/>
      <c r="CX36" s="12"/>
      <c r="CY36" s="7"/>
      <c r="CZ36" s="16"/>
      <c r="DA36" s="12"/>
      <c r="DB36" s="12"/>
      <c r="DC36" s="16"/>
      <c r="DD36" s="12"/>
      <c r="DE36" s="12"/>
      <c r="DF36" s="16"/>
      <c r="DG36" s="12"/>
      <c r="DH36" s="12"/>
      <c r="DI36" s="24"/>
      <c r="DJ36" s="24"/>
      <c r="DL36" s="16"/>
      <c r="DM36" s="12"/>
      <c r="DN36" s="7"/>
      <c r="DO36" s="16"/>
      <c r="DP36" s="12"/>
      <c r="DQ36" s="12"/>
      <c r="DR36" s="16"/>
      <c r="DS36" s="12"/>
      <c r="DT36" s="12"/>
      <c r="DU36" s="16"/>
      <c r="DV36" s="12"/>
      <c r="DW36" s="12"/>
      <c r="DX36" s="16"/>
      <c r="DY36" s="12"/>
      <c r="DZ36" s="12"/>
      <c r="EA36" s="24"/>
      <c r="EB36" s="24"/>
      <c r="ED36" s="16"/>
      <c r="EE36" s="12"/>
      <c r="EF36" s="7"/>
      <c r="EG36" s="16"/>
      <c r="EH36" s="12"/>
      <c r="EI36" s="12"/>
      <c r="EJ36" s="16"/>
      <c r="EK36" s="12"/>
      <c r="EL36" s="12"/>
      <c r="EM36" s="16"/>
      <c r="EN36" s="12"/>
      <c r="EO36" s="12"/>
      <c r="EP36" s="24"/>
      <c r="EQ36" s="24"/>
      <c r="ES36" s="16"/>
      <c r="ET36" s="12"/>
      <c r="EU36" s="7"/>
      <c r="EV36" s="16"/>
      <c r="EW36" s="12"/>
      <c r="EX36" s="12"/>
      <c r="EY36" s="16"/>
      <c r="EZ36" s="12"/>
      <c r="FA36" s="12"/>
      <c r="FB36" s="16"/>
      <c r="FC36" s="12"/>
      <c r="FD36" s="12"/>
      <c r="FE36" s="16"/>
      <c r="FF36" s="12"/>
      <c r="FG36" s="12"/>
      <c r="FH36" s="24"/>
      <c r="FI36" s="24"/>
      <c r="FK36" s="16"/>
      <c r="FL36" s="12"/>
      <c r="FM36" s="7"/>
      <c r="FN36" s="16"/>
      <c r="FO36" s="12"/>
      <c r="FP36" s="12"/>
      <c r="FQ36" s="16"/>
      <c r="FR36" s="12"/>
      <c r="FS36" s="12"/>
      <c r="FT36" s="16"/>
      <c r="FU36" s="12"/>
      <c r="FV36" s="12"/>
      <c r="FW36" s="24"/>
      <c r="FX36" s="24"/>
      <c r="FZ36" s="16"/>
      <c r="GA36" s="12"/>
      <c r="GB36" s="7"/>
      <c r="GC36" s="16"/>
      <c r="GD36" s="12"/>
      <c r="GE36" s="12"/>
      <c r="GF36" s="16"/>
      <c r="GG36" s="12"/>
      <c r="GH36" s="12"/>
      <c r="GI36" s="16"/>
      <c r="GJ36" s="12"/>
      <c r="GK36" s="12"/>
      <c r="GL36" s="24"/>
      <c r="GM36" s="24"/>
      <c r="GO36" s="95"/>
    </row>
    <row r="37" spans="1:197">
      <c r="E37" s="11"/>
      <c r="F37" s="11"/>
      <c r="G37" s="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23"/>
      <c r="U37" s="23"/>
      <c r="W37" s="11"/>
      <c r="X37" s="11"/>
      <c r="Y37" s="6"/>
      <c r="Z37" s="11"/>
      <c r="AA37" s="11"/>
      <c r="AB37" s="11"/>
      <c r="AC37" s="11"/>
      <c r="AD37" s="11"/>
      <c r="AE37" s="11"/>
      <c r="AF37" s="11"/>
      <c r="AG37" s="11"/>
      <c r="AH37" s="11"/>
      <c r="AI37" s="23"/>
      <c r="AJ37" s="23"/>
      <c r="AL37" s="11"/>
      <c r="AM37" s="11"/>
      <c r="AN37" s="6"/>
      <c r="AO37" s="11"/>
      <c r="AP37" s="11"/>
      <c r="AQ37" s="11"/>
      <c r="AR37" s="11"/>
      <c r="AS37" s="11"/>
      <c r="AT37" s="11"/>
      <c r="AU37" s="11"/>
      <c r="AV37" s="11"/>
      <c r="AW37" s="11"/>
      <c r="AX37" s="23"/>
      <c r="AY37" s="23"/>
      <c r="BA37" s="11"/>
      <c r="BB37" s="11"/>
      <c r="BC37" s="6"/>
      <c r="BD37" s="11"/>
      <c r="BE37" s="11"/>
      <c r="BF37" s="11"/>
      <c r="BG37" s="11"/>
      <c r="BH37" s="11"/>
      <c r="BI37" s="11"/>
      <c r="BJ37" s="11"/>
      <c r="BK37" s="11"/>
      <c r="BL37" s="11"/>
      <c r="BM37" s="23"/>
      <c r="BN37" s="23"/>
      <c r="BP37" s="11"/>
      <c r="BQ37" s="11"/>
      <c r="BR37" s="6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23"/>
      <c r="CF37" s="23"/>
      <c r="CH37" s="11"/>
      <c r="CI37" s="11"/>
      <c r="CJ37" s="6"/>
      <c r="CK37" s="11"/>
      <c r="CL37" s="11"/>
      <c r="CM37" s="11"/>
      <c r="CN37" s="11"/>
      <c r="CO37" s="11"/>
      <c r="CP37" s="11"/>
      <c r="CQ37" s="11"/>
      <c r="CR37" s="11"/>
      <c r="CS37" s="11"/>
      <c r="CT37" s="23"/>
      <c r="CU37" s="23"/>
      <c r="CW37" s="11"/>
      <c r="CX37" s="11"/>
      <c r="CY37" s="6"/>
      <c r="CZ37" s="11"/>
      <c r="DA37" s="11"/>
      <c r="DB37" s="11"/>
      <c r="DC37" s="11"/>
      <c r="DD37" s="11"/>
      <c r="DE37" s="11"/>
      <c r="DF37" s="11"/>
      <c r="DG37" s="11"/>
      <c r="DH37" s="11"/>
      <c r="DI37" s="23"/>
      <c r="DJ37" s="23"/>
      <c r="DL37" s="11"/>
      <c r="DM37" s="11"/>
      <c r="DN37" s="6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23"/>
      <c r="EB37" s="23"/>
      <c r="ED37" s="11"/>
      <c r="EE37" s="11"/>
      <c r="EF37" s="6"/>
      <c r="EG37" s="11"/>
      <c r="EH37" s="11"/>
      <c r="EI37" s="11"/>
      <c r="EJ37" s="11"/>
      <c r="EK37" s="11"/>
      <c r="EL37" s="11"/>
      <c r="EM37" s="11"/>
      <c r="EN37" s="11"/>
      <c r="EO37" s="11"/>
      <c r="EP37" s="23"/>
      <c r="EQ37" s="23"/>
      <c r="ES37" s="11"/>
      <c r="ET37" s="11"/>
      <c r="EU37" s="6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23"/>
      <c r="FI37" s="23"/>
      <c r="FK37" s="11"/>
      <c r="FL37" s="11"/>
      <c r="FM37" s="6"/>
      <c r="FN37" s="11"/>
      <c r="FO37" s="11"/>
      <c r="FP37" s="11"/>
      <c r="FQ37" s="11"/>
      <c r="FR37" s="11"/>
      <c r="FS37" s="11"/>
      <c r="FT37" s="11"/>
      <c r="FU37" s="11"/>
      <c r="FV37" s="11"/>
      <c r="FW37" s="23"/>
      <c r="FX37" s="23"/>
      <c r="FZ37" s="11"/>
      <c r="GA37" s="11"/>
      <c r="GB37" s="6"/>
      <c r="GC37" s="11"/>
      <c r="GD37" s="11"/>
      <c r="GE37" s="11"/>
      <c r="GF37" s="11"/>
      <c r="GG37" s="11"/>
      <c r="GH37" s="11"/>
      <c r="GI37" s="11"/>
      <c r="GJ37" s="11"/>
      <c r="GK37" s="11"/>
      <c r="GL37" s="23"/>
      <c r="GM37" s="23"/>
      <c r="GO37" s="28" t="s">
        <v>0</v>
      </c>
    </row>
    <row r="38" spans="1:197" ht="15.75" thickBot="1">
      <c r="A38" s="1" t="s">
        <v>113</v>
      </c>
      <c r="B38" s="1" t="s">
        <v>63</v>
      </c>
      <c r="C38" s="8">
        <v>28</v>
      </c>
      <c r="E38" s="14">
        <v>50</v>
      </c>
      <c r="F38" s="15">
        <v>0</v>
      </c>
      <c r="G38" s="7"/>
      <c r="H38" s="14">
        <f>E38</f>
        <v>50</v>
      </c>
      <c r="I38" s="15">
        <v>0</v>
      </c>
      <c r="J38" s="7"/>
      <c r="K38" s="14">
        <f>E38</f>
        <v>50</v>
      </c>
      <c r="L38" s="15">
        <v>0</v>
      </c>
      <c r="M38" s="7"/>
      <c r="N38" s="14">
        <f>E38</f>
        <v>50</v>
      </c>
      <c r="O38" s="15">
        <v>0</v>
      </c>
      <c r="P38" s="7"/>
      <c r="Q38" s="14">
        <f>E38</f>
        <v>50</v>
      </c>
      <c r="R38" s="15">
        <v>0</v>
      </c>
      <c r="S38" s="7"/>
      <c r="T38" s="21" t="e">
        <f>T39/U38</f>
        <v>#DIV/0!</v>
      </c>
      <c r="U38" s="22">
        <f>F38+I38+L38+O38+R38</f>
        <v>0</v>
      </c>
      <c r="W38" s="14">
        <v>50</v>
      </c>
      <c r="X38" s="15">
        <v>0</v>
      </c>
      <c r="Y38" s="7"/>
      <c r="Z38" s="14">
        <f>W38</f>
        <v>50</v>
      </c>
      <c r="AA38" s="15">
        <v>0</v>
      </c>
      <c r="AB38" s="7"/>
      <c r="AC38" s="14">
        <f>W38</f>
        <v>50</v>
      </c>
      <c r="AD38" s="15">
        <v>0</v>
      </c>
      <c r="AE38" s="7"/>
      <c r="AF38" s="14">
        <f>W38</f>
        <v>50</v>
      </c>
      <c r="AG38" s="15">
        <v>0</v>
      </c>
      <c r="AH38" s="7"/>
      <c r="AI38" s="21" t="e">
        <f>AI39/AJ38</f>
        <v>#DIV/0!</v>
      </c>
      <c r="AJ38" s="22">
        <f>X38+AA38+AD38+AG38</f>
        <v>0</v>
      </c>
      <c r="AL38" s="14">
        <v>50</v>
      </c>
      <c r="AM38" s="15">
        <v>0</v>
      </c>
      <c r="AN38" s="7"/>
      <c r="AO38" s="14">
        <f>AL38</f>
        <v>50</v>
      </c>
      <c r="AP38" s="15">
        <v>0</v>
      </c>
      <c r="AQ38" s="7"/>
      <c r="AR38" s="14">
        <f>AL38</f>
        <v>50</v>
      </c>
      <c r="AS38" s="15">
        <v>0</v>
      </c>
      <c r="AT38" s="7"/>
      <c r="AU38" s="14">
        <f>AL38</f>
        <v>50</v>
      </c>
      <c r="AV38" s="15">
        <v>0</v>
      </c>
      <c r="AW38" s="7"/>
      <c r="AX38" s="21" t="e">
        <f>AX39/AY38</f>
        <v>#DIV/0!</v>
      </c>
      <c r="AY38" s="22">
        <f>AM38+AP38+AS38+AV38</f>
        <v>0</v>
      </c>
      <c r="BA38" s="14">
        <v>50</v>
      </c>
      <c r="BB38" s="15">
        <v>0</v>
      </c>
      <c r="BC38" s="7"/>
      <c r="BD38" s="14">
        <f>BA38</f>
        <v>50</v>
      </c>
      <c r="BE38" s="15">
        <v>0</v>
      </c>
      <c r="BF38" s="7"/>
      <c r="BG38" s="14">
        <f>BA38</f>
        <v>50</v>
      </c>
      <c r="BH38" s="15">
        <v>0</v>
      </c>
      <c r="BI38" s="7"/>
      <c r="BJ38" s="14">
        <f>BA38</f>
        <v>50</v>
      </c>
      <c r="BK38" s="15">
        <v>0</v>
      </c>
      <c r="BL38" s="7"/>
      <c r="BM38" s="21" t="e">
        <f>BM39/BN38</f>
        <v>#DIV/0!</v>
      </c>
      <c r="BN38" s="22">
        <f>BB38+BE38+BH38+BK38</f>
        <v>0</v>
      </c>
      <c r="BP38" s="14">
        <v>50</v>
      </c>
      <c r="BQ38" s="15">
        <v>0</v>
      </c>
      <c r="BR38" s="7"/>
      <c r="BS38" s="14">
        <f>BP38</f>
        <v>50</v>
      </c>
      <c r="BT38" s="15">
        <v>0</v>
      </c>
      <c r="BU38" s="7"/>
      <c r="BV38" s="14">
        <f>BP38</f>
        <v>50</v>
      </c>
      <c r="BW38" s="15">
        <v>0</v>
      </c>
      <c r="BX38" s="7"/>
      <c r="BY38" s="14">
        <f>BP38</f>
        <v>50</v>
      </c>
      <c r="BZ38" s="15">
        <v>0</v>
      </c>
      <c r="CA38" s="7"/>
      <c r="CB38" s="14">
        <f>BP38</f>
        <v>50</v>
      </c>
      <c r="CC38" s="15">
        <v>0</v>
      </c>
      <c r="CD38" s="7"/>
      <c r="CE38" s="21" t="e">
        <f>CE39/CF38</f>
        <v>#DIV/0!</v>
      </c>
      <c r="CF38" s="22">
        <f>BQ38+BT38+BW38+BZ38+CC38</f>
        <v>0</v>
      </c>
      <c r="CH38" s="14">
        <v>49</v>
      </c>
      <c r="CI38" s="15">
        <v>0</v>
      </c>
      <c r="CJ38" s="7"/>
      <c r="CK38" s="14">
        <f>CH38</f>
        <v>49</v>
      </c>
      <c r="CL38" s="15">
        <v>0</v>
      </c>
      <c r="CM38" s="7"/>
      <c r="CN38" s="14">
        <f>CH38</f>
        <v>49</v>
      </c>
      <c r="CO38" s="15">
        <v>0</v>
      </c>
      <c r="CP38" s="7"/>
      <c r="CQ38" s="14">
        <f>CH38</f>
        <v>49</v>
      </c>
      <c r="CR38" s="15">
        <v>0</v>
      </c>
      <c r="CS38" s="7"/>
      <c r="CT38" s="21" t="e">
        <f>CT39/CU38</f>
        <v>#DIV/0!</v>
      </c>
      <c r="CU38" s="22">
        <f>CI38+CL38+CO38+CR38</f>
        <v>0</v>
      </c>
      <c r="CW38" s="14">
        <v>42</v>
      </c>
      <c r="CX38" s="15">
        <v>0</v>
      </c>
      <c r="CY38" s="7"/>
      <c r="CZ38" s="14">
        <f>CW38</f>
        <v>42</v>
      </c>
      <c r="DA38" s="15">
        <v>0</v>
      </c>
      <c r="DB38" s="7"/>
      <c r="DC38" s="14">
        <f>CW38</f>
        <v>42</v>
      </c>
      <c r="DD38" s="15">
        <v>0</v>
      </c>
      <c r="DE38" s="7"/>
      <c r="DF38" s="14">
        <f>CW38</f>
        <v>42</v>
      </c>
      <c r="DG38" s="15">
        <v>0</v>
      </c>
      <c r="DH38" s="7"/>
      <c r="DI38" s="21" t="e">
        <f>DI39/DJ38</f>
        <v>#DIV/0!</v>
      </c>
      <c r="DJ38" s="22">
        <f>CX38+DA38+DD38+DG38</f>
        <v>0</v>
      </c>
      <c r="DL38" s="14">
        <v>36</v>
      </c>
      <c r="DM38" s="15">
        <v>0</v>
      </c>
      <c r="DN38" s="7"/>
      <c r="DO38" s="14">
        <f>DL38</f>
        <v>36</v>
      </c>
      <c r="DP38" s="15">
        <v>0</v>
      </c>
      <c r="DQ38" s="7"/>
      <c r="DR38" s="14">
        <f>DL38</f>
        <v>36</v>
      </c>
      <c r="DS38" s="15">
        <v>0</v>
      </c>
      <c r="DT38" s="7"/>
      <c r="DU38" s="14">
        <f>DL38</f>
        <v>36</v>
      </c>
      <c r="DV38" s="15">
        <v>0</v>
      </c>
      <c r="DW38" s="7"/>
      <c r="DX38" s="14">
        <f>DL38</f>
        <v>36</v>
      </c>
      <c r="DY38" s="15">
        <v>0</v>
      </c>
      <c r="DZ38" s="7"/>
      <c r="EA38" s="21" t="e">
        <f>EA39/EB38</f>
        <v>#DIV/0!</v>
      </c>
      <c r="EB38" s="22">
        <f>DM38+DP38+DS38+DV38+DY38</f>
        <v>0</v>
      </c>
      <c r="ED38" s="14">
        <v>36</v>
      </c>
      <c r="EE38" s="15">
        <v>0</v>
      </c>
      <c r="EF38" s="7"/>
      <c r="EG38" s="14">
        <f>ED38</f>
        <v>36</v>
      </c>
      <c r="EH38" s="15">
        <v>0</v>
      </c>
      <c r="EI38" s="7"/>
      <c r="EJ38" s="14">
        <f>ED38</f>
        <v>36</v>
      </c>
      <c r="EK38" s="15">
        <v>0</v>
      </c>
      <c r="EL38" s="7"/>
      <c r="EM38" s="14">
        <f>ED38</f>
        <v>36</v>
      </c>
      <c r="EN38" s="15">
        <v>0</v>
      </c>
      <c r="EO38" s="7"/>
      <c r="EP38" s="21" t="e">
        <f>EP39/EQ38</f>
        <v>#DIV/0!</v>
      </c>
      <c r="EQ38" s="22">
        <f>EE38+EH38+EK38+EN38</f>
        <v>0</v>
      </c>
      <c r="ES38" s="14">
        <v>34</v>
      </c>
      <c r="ET38" s="15">
        <v>0</v>
      </c>
      <c r="EU38" s="7"/>
      <c r="EV38" s="14">
        <f>ES38</f>
        <v>34</v>
      </c>
      <c r="EW38" s="15">
        <v>0</v>
      </c>
      <c r="EX38" s="7"/>
      <c r="EY38" s="14">
        <f>ES38</f>
        <v>34</v>
      </c>
      <c r="EZ38" s="15">
        <v>0</v>
      </c>
      <c r="FA38" s="7"/>
      <c r="FB38" s="14">
        <f>ES38</f>
        <v>34</v>
      </c>
      <c r="FC38" s="15">
        <v>0</v>
      </c>
      <c r="FD38" s="7"/>
      <c r="FE38" s="14">
        <f>ES38</f>
        <v>34</v>
      </c>
      <c r="FF38" s="15">
        <v>0</v>
      </c>
      <c r="FG38" s="7"/>
      <c r="FH38" s="21" t="e">
        <f>FH39/FI38</f>
        <v>#DIV/0!</v>
      </c>
      <c r="FI38" s="22">
        <f>ET38+EW38+EZ38+FC38+FF38</f>
        <v>0</v>
      </c>
      <c r="FK38" s="14">
        <v>40</v>
      </c>
      <c r="FL38" s="15">
        <v>0</v>
      </c>
      <c r="FM38" s="7"/>
      <c r="FN38" s="14">
        <f>FK38</f>
        <v>40</v>
      </c>
      <c r="FO38" s="15">
        <v>0</v>
      </c>
      <c r="FP38" s="7"/>
      <c r="FQ38" s="14">
        <f>FK38</f>
        <v>40</v>
      </c>
      <c r="FR38" s="15">
        <v>0</v>
      </c>
      <c r="FS38" s="7"/>
      <c r="FT38" s="14">
        <f>FK38</f>
        <v>40</v>
      </c>
      <c r="FU38" s="15">
        <v>0</v>
      </c>
      <c r="FV38" s="7"/>
      <c r="FW38" s="21" t="e">
        <f>FW39/FX38</f>
        <v>#DIV/0!</v>
      </c>
      <c r="FX38" s="22">
        <f>FL38+FO38+FR38+FU38</f>
        <v>0</v>
      </c>
      <c r="FZ38" s="14">
        <v>44</v>
      </c>
      <c r="GA38" s="15">
        <v>0</v>
      </c>
      <c r="GB38" s="7"/>
      <c r="GC38" s="14">
        <f>FZ38</f>
        <v>44</v>
      </c>
      <c r="GD38" s="15">
        <v>0</v>
      </c>
      <c r="GE38" s="7"/>
      <c r="GF38" s="14">
        <f>FZ38</f>
        <v>44</v>
      </c>
      <c r="GG38" s="15">
        <v>0</v>
      </c>
      <c r="GH38" s="7"/>
      <c r="GI38" s="14">
        <f>FZ38</f>
        <v>44</v>
      </c>
      <c r="GJ38" s="15">
        <v>0</v>
      </c>
      <c r="GK38" s="7"/>
      <c r="GL38" s="21" t="e">
        <f>GL39/GM38</f>
        <v>#DIV/0!</v>
      </c>
      <c r="GM38" s="22">
        <f>GA38+GD38+GG38+GJ38</f>
        <v>0</v>
      </c>
      <c r="GO38" s="28" t="s">
        <v>0</v>
      </c>
    </row>
    <row r="39" spans="1:197" ht="15.75" thickBot="1">
      <c r="E39" s="101">
        <f>E38*F38</f>
        <v>0</v>
      </c>
      <c r="F39" s="102"/>
      <c r="G39" s="7"/>
      <c r="H39" s="101">
        <f>H38*I38</f>
        <v>0</v>
      </c>
      <c r="I39" s="102"/>
      <c r="J39" s="12"/>
      <c r="K39" s="101">
        <f>K38*L38</f>
        <v>0</v>
      </c>
      <c r="L39" s="102"/>
      <c r="M39" s="12"/>
      <c r="N39" s="101">
        <f>N38*O38</f>
        <v>0</v>
      </c>
      <c r="O39" s="102"/>
      <c r="P39" s="12"/>
      <c r="Q39" s="101">
        <f>Q38*R38</f>
        <v>0</v>
      </c>
      <c r="R39" s="102"/>
      <c r="S39" s="12"/>
      <c r="T39" s="106">
        <f>SUM(E39:Q39)</f>
        <v>0</v>
      </c>
      <c r="U39" s="107"/>
      <c r="W39" s="101">
        <f>W38*X38</f>
        <v>0</v>
      </c>
      <c r="X39" s="102"/>
      <c r="Y39" s="7"/>
      <c r="Z39" s="101">
        <f>Z38*AA38</f>
        <v>0</v>
      </c>
      <c r="AA39" s="102"/>
      <c r="AB39" s="12"/>
      <c r="AC39" s="101">
        <f>AC38*AD38</f>
        <v>0</v>
      </c>
      <c r="AD39" s="102"/>
      <c r="AE39" s="12"/>
      <c r="AF39" s="101">
        <f>AF38*AG38</f>
        <v>0</v>
      </c>
      <c r="AG39" s="102"/>
      <c r="AH39" s="12"/>
      <c r="AI39" s="106">
        <f>SUM(W39:AF39)</f>
        <v>0</v>
      </c>
      <c r="AJ39" s="107"/>
      <c r="AL39" s="101">
        <f>AL38*AM38</f>
        <v>0</v>
      </c>
      <c r="AM39" s="102"/>
      <c r="AN39" s="7"/>
      <c r="AO39" s="101">
        <f>AO38*AP38</f>
        <v>0</v>
      </c>
      <c r="AP39" s="102"/>
      <c r="AQ39" s="12"/>
      <c r="AR39" s="101">
        <f>AR38*AS38</f>
        <v>0</v>
      </c>
      <c r="AS39" s="102"/>
      <c r="AT39" s="12"/>
      <c r="AU39" s="101">
        <f>AU38*AV38</f>
        <v>0</v>
      </c>
      <c r="AV39" s="102"/>
      <c r="AW39" s="12"/>
      <c r="AX39" s="106">
        <f>SUM(AL39:AU39)</f>
        <v>0</v>
      </c>
      <c r="AY39" s="107"/>
      <c r="BA39" s="101">
        <f>BA38*BB38</f>
        <v>0</v>
      </c>
      <c r="BB39" s="102"/>
      <c r="BC39" s="7"/>
      <c r="BD39" s="101">
        <f>BD38*BE38</f>
        <v>0</v>
      </c>
      <c r="BE39" s="102"/>
      <c r="BF39" s="12"/>
      <c r="BG39" s="101">
        <f>BG38*BH38</f>
        <v>0</v>
      </c>
      <c r="BH39" s="102"/>
      <c r="BI39" s="12"/>
      <c r="BJ39" s="101">
        <f>BJ38*BK38</f>
        <v>0</v>
      </c>
      <c r="BK39" s="102"/>
      <c r="BL39" s="12"/>
      <c r="BM39" s="106">
        <f>SUM(BA39:BJ39)</f>
        <v>0</v>
      </c>
      <c r="BN39" s="107"/>
      <c r="BP39" s="101">
        <f>BP38*BQ38</f>
        <v>0</v>
      </c>
      <c r="BQ39" s="102"/>
      <c r="BR39" s="7"/>
      <c r="BS39" s="101">
        <f>BS38*BT38</f>
        <v>0</v>
      </c>
      <c r="BT39" s="102"/>
      <c r="BU39" s="12"/>
      <c r="BV39" s="101">
        <f>BV38*BW38</f>
        <v>0</v>
      </c>
      <c r="BW39" s="102"/>
      <c r="BX39" s="12"/>
      <c r="BY39" s="101">
        <f>BY38*BZ38</f>
        <v>0</v>
      </c>
      <c r="BZ39" s="102"/>
      <c r="CA39" s="12"/>
      <c r="CB39" s="101">
        <f>CB38*CC38</f>
        <v>0</v>
      </c>
      <c r="CC39" s="102"/>
      <c r="CD39" s="12"/>
      <c r="CE39" s="106">
        <f>SUM(BP39:CB39)</f>
        <v>0</v>
      </c>
      <c r="CF39" s="107"/>
      <c r="CH39" s="101">
        <f>CH38*CI38</f>
        <v>0</v>
      </c>
      <c r="CI39" s="102"/>
      <c r="CJ39" s="7"/>
      <c r="CK39" s="101">
        <f>CK38*CL38</f>
        <v>0</v>
      </c>
      <c r="CL39" s="102"/>
      <c r="CM39" s="12"/>
      <c r="CN39" s="101">
        <f>CN38*CO38</f>
        <v>0</v>
      </c>
      <c r="CO39" s="102"/>
      <c r="CP39" s="12"/>
      <c r="CQ39" s="101">
        <f>CQ38*CR38</f>
        <v>0</v>
      </c>
      <c r="CR39" s="102"/>
      <c r="CS39" s="12"/>
      <c r="CT39" s="106">
        <f>SUM(CH39:CQ39)</f>
        <v>0</v>
      </c>
      <c r="CU39" s="107"/>
      <c r="CW39" s="101">
        <f>CW38*CX38</f>
        <v>0</v>
      </c>
      <c r="CX39" s="102"/>
      <c r="CY39" s="7"/>
      <c r="CZ39" s="101">
        <f>CZ38*DA38</f>
        <v>0</v>
      </c>
      <c r="DA39" s="102"/>
      <c r="DB39" s="12"/>
      <c r="DC39" s="101">
        <f>DC38*DD38</f>
        <v>0</v>
      </c>
      <c r="DD39" s="102"/>
      <c r="DE39" s="12"/>
      <c r="DF39" s="101">
        <f>DF38*DG38</f>
        <v>0</v>
      </c>
      <c r="DG39" s="102"/>
      <c r="DH39" s="12"/>
      <c r="DI39" s="106">
        <f>SUM(CW39:DF39)</f>
        <v>0</v>
      </c>
      <c r="DJ39" s="107"/>
      <c r="DL39" s="101">
        <f>DL38*DM38</f>
        <v>0</v>
      </c>
      <c r="DM39" s="102"/>
      <c r="DN39" s="7"/>
      <c r="DO39" s="101">
        <f>DO38*DP38</f>
        <v>0</v>
      </c>
      <c r="DP39" s="102"/>
      <c r="DQ39" s="12"/>
      <c r="DR39" s="101">
        <f>DR38*DS38</f>
        <v>0</v>
      </c>
      <c r="DS39" s="102"/>
      <c r="DT39" s="12"/>
      <c r="DU39" s="101">
        <f>DU38*DV38</f>
        <v>0</v>
      </c>
      <c r="DV39" s="102"/>
      <c r="DW39" s="12"/>
      <c r="DX39" s="101">
        <f>DX38*DY38</f>
        <v>0</v>
      </c>
      <c r="DY39" s="102"/>
      <c r="DZ39" s="12"/>
      <c r="EA39" s="106">
        <f>SUM(DL39:DX39)</f>
        <v>0</v>
      </c>
      <c r="EB39" s="107"/>
      <c r="ED39" s="101">
        <f>ED38*EE38</f>
        <v>0</v>
      </c>
      <c r="EE39" s="102"/>
      <c r="EF39" s="7"/>
      <c r="EG39" s="101">
        <f>EG38*EH38</f>
        <v>0</v>
      </c>
      <c r="EH39" s="102"/>
      <c r="EI39" s="12"/>
      <c r="EJ39" s="101">
        <f>EJ38*EK38</f>
        <v>0</v>
      </c>
      <c r="EK39" s="102"/>
      <c r="EL39" s="12"/>
      <c r="EM39" s="101">
        <f>EM38*EN38</f>
        <v>0</v>
      </c>
      <c r="EN39" s="102"/>
      <c r="EO39" s="12"/>
      <c r="EP39" s="106">
        <f>SUM(ED39:EM39)</f>
        <v>0</v>
      </c>
      <c r="EQ39" s="107"/>
      <c r="ES39" s="101">
        <f>ES38*ET38</f>
        <v>0</v>
      </c>
      <c r="ET39" s="102"/>
      <c r="EU39" s="7"/>
      <c r="EV39" s="101">
        <f>EV38*EW38</f>
        <v>0</v>
      </c>
      <c r="EW39" s="102"/>
      <c r="EX39" s="12"/>
      <c r="EY39" s="101">
        <f>EY38*EZ38</f>
        <v>0</v>
      </c>
      <c r="EZ39" s="102"/>
      <c r="FA39" s="12"/>
      <c r="FB39" s="101">
        <f>FB38*FC38</f>
        <v>0</v>
      </c>
      <c r="FC39" s="102"/>
      <c r="FD39" s="12"/>
      <c r="FE39" s="101">
        <f>FE38*FF38</f>
        <v>0</v>
      </c>
      <c r="FF39" s="102"/>
      <c r="FG39" s="12"/>
      <c r="FH39" s="106">
        <f>SUM(ES39:FE39)</f>
        <v>0</v>
      </c>
      <c r="FI39" s="107"/>
      <c r="FK39" s="101">
        <f>FK38*FL38</f>
        <v>0</v>
      </c>
      <c r="FL39" s="102"/>
      <c r="FM39" s="7"/>
      <c r="FN39" s="101">
        <f>FN38*FO38</f>
        <v>0</v>
      </c>
      <c r="FO39" s="102"/>
      <c r="FP39" s="12"/>
      <c r="FQ39" s="101">
        <f>FQ38*FR38</f>
        <v>0</v>
      </c>
      <c r="FR39" s="102"/>
      <c r="FS39" s="12"/>
      <c r="FT39" s="101">
        <f>FT38*FU38</f>
        <v>0</v>
      </c>
      <c r="FU39" s="102"/>
      <c r="FV39" s="12"/>
      <c r="FW39" s="106">
        <f>SUM(FK39:FT39)</f>
        <v>0</v>
      </c>
      <c r="FX39" s="107"/>
      <c r="FZ39" s="101">
        <f>FZ38*GA38</f>
        <v>0</v>
      </c>
      <c r="GA39" s="102"/>
      <c r="GB39" s="7"/>
      <c r="GC39" s="101">
        <f>GC38*GD38</f>
        <v>0</v>
      </c>
      <c r="GD39" s="102"/>
      <c r="GE39" s="12"/>
      <c r="GF39" s="101">
        <f>GF38*GG38</f>
        <v>0</v>
      </c>
      <c r="GG39" s="102"/>
      <c r="GH39" s="12"/>
      <c r="GI39" s="101">
        <f>GI38*GJ38</f>
        <v>0</v>
      </c>
      <c r="GJ39" s="102"/>
      <c r="GK39" s="12"/>
      <c r="GL39" s="106">
        <f>SUM(FZ39:GI39)</f>
        <v>0</v>
      </c>
      <c r="GM39" s="107"/>
      <c r="GO39" s="95">
        <f>T39+AI39+AX39+BM39+CE39+CT39+DI39+EA39+EP39+FH39+FW39+GL39</f>
        <v>0</v>
      </c>
    </row>
    <row r="40" spans="1:197">
      <c r="E40" s="16"/>
      <c r="F40" s="12"/>
      <c r="G40" s="7"/>
      <c r="H40" s="16"/>
      <c r="I40" s="12"/>
      <c r="J40" s="12"/>
      <c r="K40" s="16"/>
      <c r="L40" s="12"/>
      <c r="M40" s="12"/>
      <c r="N40" s="16"/>
      <c r="O40" s="12"/>
      <c r="P40" s="12"/>
      <c r="Q40" s="16"/>
      <c r="R40" s="12"/>
      <c r="S40" s="12"/>
      <c r="T40" s="24"/>
      <c r="U40" s="24"/>
      <c r="W40" s="16"/>
      <c r="X40" s="12"/>
      <c r="Y40" s="7"/>
      <c r="Z40" s="16"/>
      <c r="AA40" s="12"/>
      <c r="AB40" s="12"/>
      <c r="AC40" s="16"/>
      <c r="AD40" s="12"/>
      <c r="AE40" s="12"/>
      <c r="AF40" s="16"/>
      <c r="AG40" s="12"/>
      <c r="AH40" s="12"/>
      <c r="AI40" s="24"/>
      <c r="AJ40" s="24"/>
      <c r="AL40" s="16"/>
      <c r="AM40" s="12"/>
      <c r="AN40" s="7"/>
      <c r="AO40" s="16"/>
      <c r="AP40" s="12"/>
      <c r="AQ40" s="12"/>
      <c r="AR40" s="16"/>
      <c r="AS40" s="12"/>
      <c r="AT40" s="12"/>
      <c r="AU40" s="16"/>
      <c r="AV40" s="12"/>
      <c r="AW40" s="12"/>
      <c r="AX40" s="24"/>
      <c r="AY40" s="24"/>
      <c r="BA40" s="16"/>
      <c r="BB40" s="12"/>
      <c r="BC40" s="7"/>
      <c r="BD40" s="16"/>
      <c r="BE40" s="12"/>
      <c r="BF40" s="12"/>
      <c r="BG40" s="16"/>
      <c r="BH40" s="12"/>
      <c r="BI40" s="12"/>
      <c r="BJ40" s="16"/>
      <c r="BK40" s="12"/>
      <c r="BL40" s="12"/>
      <c r="BM40" s="24"/>
      <c r="BN40" s="24"/>
      <c r="BP40" s="16"/>
      <c r="BQ40" s="12"/>
      <c r="BR40" s="7"/>
      <c r="BS40" s="16"/>
      <c r="BT40" s="12"/>
      <c r="BU40" s="12"/>
      <c r="BV40" s="16"/>
      <c r="BW40" s="12"/>
      <c r="BX40" s="12"/>
      <c r="BY40" s="16"/>
      <c r="BZ40" s="12"/>
      <c r="CA40" s="12"/>
      <c r="CB40" s="16"/>
      <c r="CC40" s="12"/>
      <c r="CD40" s="12"/>
      <c r="CE40" s="24"/>
      <c r="CF40" s="24"/>
      <c r="CH40" s="16"/>
      <c r="CI40" s="12"/>
      <c r="CJ40" s="7"/>
      <c r="CK40" s="16"/>
      <c r="CL40" s="12"/>
      <c r="CM40" s="12"/>
      <c r="CN40" s="16"/>
      <c r="CO40" s="12"/>
      <c r="CP40" s="12"/>
      <c r="CQ40" s="16"/>
      <c r="CR40" s="12"/>
      <c r="CS40" s="12"/>
      <c r="CT40" s="24"/>
      <c r="CU40" s="24"/>
      <c r="CW40" s="16"/>
      <c r="CX40" s="12"/>
      <c r="CY40" s="7"/>
      <c r="CZ40" s="16"/>
      <c r="DA40" s="12"/>
      <c r="DB40" s="12"/>
      <c r="DC40" s="16"/>
      <c r="DD40" s="12"/>
      <c r="DE40" s="12"/>
      <c r="DF40" s="16"/>
      <c r="DG40" s="12"/>
      <c r="DH40" s="12"/>
      <c r="DI40" s="24"/>
      <c r="DJ40" s="24"/>
      <c r="DL40" s="16"/>
      <c r="DM40" s="12"/>
      <c r="DN40" s="7"/>
      <c r="DO40" s="16"/>
      <c r="DP40" s="12"/>
      <c r="DQ40" s="12"/>
      <c r="DR40" s="16"/>
      <c r="DS40" s="12"/>
      <c r="DT40" s="12"/>
      <c r="DU40" s="16"/>
      <c r="DV40" s="12"/>
      <c r="DW40" s="12"/>
      <c r="DX40" s="16"/>
      <c r="DY40" s="12"/>
      <c r="DZ40" s="12"/>
      <c r="EA40" s="24"/>
      <c r="EB40" s="24"/>
      <c r="ED40" s="16"/>
      <c r="EE40" s="12"/>
      <c r="EF40" s="7"/>
      <c r="EG40" s="16"/>
      <c r="EH40" s="12"/>
      <c r="EI40" s="12"/>
      <c r="EJ40" s="16"/>
      <c r="EK40" s="12"/>
      <c r="EL40" s="12"/>
      <c r="EM40" s="16"/>
      <c r="EN40" s="12"/>
      <c r="EO40" s="12"/>
      <c r="EP40" s="24"/>
      <c r="EQ40" s="24"/>
      <c r="ES40" s="16"/>
      <c r="ET40" s="12"/>
      <c r="EU40" s="7"/>
      <c r="EV40" s="16"/>
      <c r="EW40" s="12"/>
      <c r="EX40" s="12"/>
      <c r="EY40" s="16"/>
      <c r="EZ40" s="12"/>
      <c r="FA40" s="12"/>
      <c r="FB40" s="16"/>
      <c r="FC40" s="12"/>
      <c r="FD40" s="12"/>
      <c r="FE40" s="16"/>
      <c r="FF40" s="12"/>
      <c r="FG40" s="12"/>
      <c r="FH40" s="24"/>
      <c r="FI40" s="24"/>
      <c r="FK40" s="16"/>
      <c r="FL40" s="12"/>
      <c r="FM40" s="7"/>
      <c r="FN40" s="16"/>
      <c r="FO40" s="12"/>
      <c r="FP40" s="12"/>
      <c r="FQ40" s="16"/>
      <c r="FR40" s="12"/>
      <c r="FS40" s="12"/>
      <c r="FT40" s="16"/>
      <c r="FU40" s="12"/>
      <c r="FV40" s="12"/>
      <c r="FW40" s="24"/>
      <c r="FX40" s="24"/>
      <c r="FZ40" s="16"/>
      <c r="GA40" s="12"/>
      <c r="GB40" s="7"/>
      <c r="GC40" s="16"/>
      <c r="GD40" s="12"/>
      <c r="GE40" s="12"/>
      <c r="GF40" s="16"/>
      <c r="GG40" s="12"/>
      <c r="GH40" s="12"/>
      <c r="GI40" s="16"/>
      <c r="GJ40" s="12"/>
      <c r="GK40" s="12"/>
      <c r="GL40" s="24"/>
      <c r="GM40" s="24"/>
      <c r="GO40" s="28" t="s">
        <v>0</v>
      </c>
    </row>
    <row r="41" spans="1:197" ht="15.75" thickBot="1">
      <c r="A41" s="1" t="s">
        <v>114</v>
      </c>
      <c r="B41" s="1" t="s">
        <v>115</v>
      </c>
      <c r="C41" s="8">
        <v>20</v>
      </c>
      <c r="E41" s="14">
        <v>40</v>
      </c>
      <c r="F41" s="15">
        <v>0</v>
      </c>
      <c r="G41" s="7"/>
      <c r="H41" s="14">
        <f>E41</f>
        <v>40</v>
      </c>
      <c r="I41" s="15">
        <v>0</v>
      </c>
      <c r="J41" s="7"/>
      <c r="K41" s="14">
        <f>E41</f>
        <v>40</v>
      </c>
      <c r="L41" s="15">
        <v>0</v>
      </c>
      <c r="M41" s="7"/>
      <c r="N41" s="14">
        <f>E41</f>
        <v>40</v>
      </c>
      <c r="O41" s="15">
        <v>0</v>
      </c>
      <c r="P41" s="7"/>
      <c r="Q41" s="14">
        <f>E41</f>
        <v>40</v>
      </c>
      <c r="R41" s="15">
        <v>0</v>
      </c>
      <c r="S41" s="7"/>
      <c r="T41" s="21" t="e">
        <f>T42/U41</f>
        <v>#DIV/0!</v>
      </c>
      <c r="U41" s="22">
        <f>F41+I41+L41+O41+R41</f>
        <v>0</v>
      </c>
      <c r="W41" s="14">
        <v>40</v>
      </c>
      <c r="X41" s="15">
        <v>0</v>
      </c>
      <c r="Y41" s="7"/>
      <c r="Z41" s="14">
        <f>W41</f>
        <v>40</v>
      </c>
      <c r="AA41" s="15">
        <v>0</v>
      </c>
      <c r="AB41" s="7"/>
      <c r="AC41" s="14">
        <f>W41</f>
        <v>40</v>
      </c>
      <c r="AD41" s="15">
        <v>0</v>
      </c>
      <c r="AE41" s="7"/>
      <c r="AF41" s="14">
        <f>W41</f>
        <v>40</v>
      </c>
      <c r="AG41" s="15">
        <v>0</v>
      </c>
      <c r="AH41" s="7"/>
      <c r="AI41" s="21" t="e">
        <f>AI42/AJ41</f>
        <v>#DIV/0!</v>
      </c>
      <c r="AJ41" s="22">
        <f>X41+AA41+AD41+AG41</f>
        <v>0</v>
      </c>
      <c r="AL41" s="14">
        <v>40</v>
      </c>
      <c r="AM41" s="15">
        <v>0</v>
      </c>
      <c r="AN41" s="7"/>
      <c r="AO41" s="14">
        <f>AL41</f>
        <v>40</v>
      </c>
      <c r="AP41" s="15">
        <v>0</v>
      </c>
      <c r="AQ41" s="7"/>
      <c r="AR41" s="14">
        <f>AL41</f>
        <v>40</v>
      </c>
      <c r="AS41" s="15">
        <v>0</v>
      </c>
      <c r="AT41" s="7"/>
      <c r="AU41" s="14">
        <f>AL41</f>
        <v>40</v>
      </c>
      <c r="AV41" s="15">
        <v>0</v>
      </c>
      <c r="AW41" s="7"/>
      <c r="AX41" s="21" t="e">
        <f>AX42/AY41</f>
        <v>#DIV/0!</v>
      </c>
      <c r="AY41" s="22">
        <f>AM41+AP41+AS41+AV41</f>
        <v>0</v>
      </c>
      <c r="BA41" s="14">
        <v>40</v>
      </c>
      <c r="BB41" s="15">
        <v>0</v>
      </c>
      <c r="BC41" s="7"/>
      <c r="BD41" s="14">
        <f>BA41</f>
        <v>40</v>
      </c>
      <c r="BE41" s="15">
        <v>0</v>
      </c>
      <c r="BF41" s="7"/>
      <c r="BG41" s="14">
        <f>BA41</f>
        <v>40</v>
      </c>
      <c r="BH41" s="15">
        <v>0</v>
      </c>
      <c r="BI41" s="7"/>
      <c r="BJ41" s="14">
        <f>BA41</f>
        <v>40</v>
      </c>
      <c r="BK41" s="15">
        <v>0</v>
      </c>
      <c r="BL41" s="7"/>
      <c r="BM41" s="21" t="e">
        <f>BM42/BN41</f>
        <v>#DIV/0!</v>
      </c>
      <c r="BN41" s="22">
        <f>BB41+BE41+BH41+BK41</f>
        <v>0</v>
      </c>
      <c r="BP41" s="14">
        <v>40</v>
      </c>
      <c r="BQ41" s="15">
        <v>0</v>
      </c>
      <c r="BR41" s="7"/>
      <c r="BS41" s="14">
        <f>BP41</f>
        <v>40</v>
      </c>
      <c r="BT41" s="15">
        <v>0</v>
      </c>
      <c r="BU41" s="7"/>
      <c r="BV41" s="14">
        <f>BP41</f>
        <v>40</v>
      </c>
      <c r="BW41" s="15">
        <v>0</v>
      </c>
      <c r="BX41" s="7"/>
      <c r="BY41" s="14">
        <f>BP41</f>
        <v>40</v>
      </c>
      <c r="BZ41" s="15">
        <v>0</v>
      </c>
      <c r="CA41" s="7"/>
      <c r="CB41" s="14">
        <f>BP41</f>
        <v>40</v>
      </c>
      <c r="CC41" s="15">
        <v>0</v>
      </c>
      <c r="CD41" s="7"/>
      <c r="CE41" s="21" t="e">
        <f>CE42/CF41</f>
        <v>#DIV/0!</v>
      </c>
      <c r="CF41" s="22">
        <f>BQ41+BT41+BW41+BZ41+CC41</f>
        <v>0</v>
      </c>
      <c r="CH41" s="14">
        <v>40</v>
      </c>
      <c r="CI41" s="15">
        <v>0</v>
      </c>
      <c r="CJ41" s="7"/>
      <c r="CK41" s="14">
        <f>CH41</f>
        <v>40</v>
      </c>
      <c r="CL41" s="15">
        <v>0</v>
      </c>
      <c r="CM41" s="7"/>
      <c r="CN41" s="14">
        <f>CH41</f>
        <v>40</v>
      </c>
      <c r="CO41" s="15">
        <v>0</v>
      </c>
      <c r="CP41" s="7"/>
      <c r="CQ41" s="14">
        <f>CH41</f>
        <v>40</v>
      </c>
      <c r="CR41" s="15">
        <v>0</v>
      </c>
      <c r="CS41" s="7"/>
      <c r="CT41" s="21" t="e">
        <f>CT42/CU41</f>
        <v>#DIV/0!</v>
      </c>
      <c r="CU41" s="22">
        <f>CI41+CL41+CO41+CR41</f>
        <v>0</v>
      </c>
      <c r="CW41" s="14">
        <v>40</v>
      </c>
      <c r="CX41" s="15">
        <v>0</v>
      </c>
      <c r="CY41" s="7"/>
      <c r="CZ41" s="14">
        <f>CW41</f>
        <v>40</v>
      </c>
      <c r="DA41" s="15">
        <v>0</v>
      </c>
      <c r="DB41" s="7"/>
      <c r="DC41" s="14">
        <f>CW41</f>
        <v>40</v>
      </c>
      <c r="DD41" s="15">
        <v>0</v>
      </c>
      <c r="DE41" s="7"/>
      <c r="DF41" s="14">
        <f>CW41</f>
        <v>40</v>
      </c>
      <c r="DG41" s="15">
        <v>0</v>
      </c>
      <c r="DH41" s="7"/>
      <c r="DI41" s="21" t="e">
        <f>DI42/DJ41</f>
        <v>#DIV/0!</v>
      </c>
      <c r="DJ41" s="22">
        <f>CX41+DA41+DD41+DG41</f>
        <v>0</v>
      </c>
      <c r="DL41" s="14">
        <v>42</v>
      </c>
      <c r="DM41" s="15">
        <v>0</v>
      </c>
      <c r="DN41" s="7"/>
      <c r="DO41" s="14">
        <f>DL41</f>
        <v>42</v>
      </c>
      <c r="DP41" s="15">
        <v>0</v>
      </c>
      <c r="DQ41" s="7"/>
      <c r="DR41" s="14">
        <f>DL41</f>
        <v>42</v>
      </c>
      <c r="DS41" s="15">
        <v>0</v>
      </c>
      <c r="DT41" s="7"/>
      <c r="DU41" s="14">
        <f>DL41</f>
        <v>42</v>
      </c>
      <c r="DV41" s="15">
        <v>0</v>
      </c>
      <c r="DW41" s="7"/>
      <c r="DX41" s="14">
        <f>DL41</f>
        <v>42</v>
      </c>
      <c r="DY41" s="15">
        <v>0</v>
      </c>
      <c r="DZ41" s="7"/>
      <c r="EA41" s="21" t="e">
        <f>EA42/EB41</f>
        <v>#DIV/0!</v>
      </c>
      <c r="EB41" s="22">
        <f>DM41+DP41+DS41+DV41+DY41</f>
        <v>0</v>
      </c>
      <c r="ED41" s="14">
        <v>45</v>
      </c>
      <c r="EE41" s="15">
        <v>50</v>
      </c>
      <c r="EF41" s="7"/>
      <c r="EG41" s="14">
        <f>ED41</f>
        <v>45</v>
      </c>
      <c r="EH41" s="15">
        <v>50</v>
      </c>
      <c r="EI41" s="7"/>
      <c r="EJ41" s="14">
        <f>ED41</f>
        <v>45</v>
      </c>
      <c r="EK41" s="15">
        <v>50</v>
      </c>
      <c r="EL41" s="7"/>
      <c r="EM41" s="14">
        <f>ED41</f>
        <v>45</v>
      </c>
      <c r="EN41" s="15">
        <v>50</v>
      </c>
      <c r="EO41" s="7"/>
      <c r="EP41" s="21">
        <f>EP42/EQ41</f>
        <v>45</v>
      </c>
      <c r="EQ41" s="22">
        <f>EE41+EH41+EK41+EN41</f>
        <v>200</v>
      </c>
      <c r="ES41" s="14">
        <v>45</v>
      </c>
      <c r="ET41" s="15">
        <v>50</v>
      </c>
      <c r="EU41" s="7"/>
      <c r="EV41" s="14">
        <f>ES41</f>
        <v>45</v>
      </c>
      <c r="EW41" s="15">
        <v>50</v>
      </c>
      <c r="EX41" s="7"/>
      <c r="EY41" s="14">
        <f>ES41</f>
        <v>45</v>
      </c>
      <c r="EZ41" s="15">
        <v>50</v>
      </c>
      <c r="FA41" s="7"/>
      <c r="FB41" s="14">
        <f>ES41</f>
        <v>45</v>
      </c>
      <c r="FC41" s="15">
        <v>50</v>
      </c>
      <c r="FD41" s="7"/>
      <c r="FE41" s="14">
        <f>ES41</f>
        <v>45</v>
      </c>
      <c r="FF41" s="15">
        <v>50</v>
      </c>
      <c r="FG41" s="7"/>
      <c r="FH41" s="21">
        <f>FH42/FI41</f>
        <v>45</v>
      </c>
      <c r="FI41" s="22">
        <f>ET41+EW41+EZ41+FC41+FF41</f>
        <v>250</v>
      </c>
      <c r="FK41" s="14">
        <v>38</v>
      </c>
      <c r="FL41" s="15">
        <v>50</v>
      </c>
      <c r="FM41" s="7"/>
      <c r="FN41" s="14">
        <f>FK41</f>
        <v>38</v>
      </c>
      <c r="FO41" s="15">
        <v>50</v>
      </c>
      <c r="FP41" s="7"/>
      <c r="FQ41" s="14">
        <f>FK41</f>
        <v>38</v>
      </c>
      <c r="FR41" s="15">
        <v>50</v>
      </c>
      <c r="FS41" s="7"/>
      <c r="FT41" s="14">
        <f>FK41</f>
        <v>38</v>
      </c>
      <c r="FU41" s="15">
        <v>50</v>
      </c>
      <c r="FV41" s="7"/>
      <c r="FW41" s="21">
        <f>FW42/FX41</f>
        <v>38</v>
      </c>
      <c r="FX41" s="22">
        <f>FL41+FO41+FR41+FU41</f>
        <v>200</v>
      </c>
      <c r="FZ41" s="14">
        <v>38</v>
      </c>
      <c r="GA41" s="15">
        <v>0</v>
      </c>
      <c r="GB41" s="7"/>
      <c r="GC41" s="14">
        <f>FZ41</f>
        <v>38</v>
      </c>
      <c r="GD41" s="15">
        <v>0</v>
      </c>
      <c r="GE41" s="7"/>
      <c r="GF41" s="14">
        <f>FZ41</f>
        <v>38</v>
      </c>
      <c r="GG41" s="15">
        <v>0</v>
      </c>
      <c r="GH41" s="7"/>
      <c r="GI41" s="14">
        <f>FZ41</f>
        <v>38</v>
      </c>
      <c r="GJ41" s="15">
        <v>0</v>
      </c>
      <c r="GK41" s="7"/>
      <c r="GL41" s="21" t="e">
        <f>GL42/GM41</f>
        <v>#DIV/0!</v>
      </c>
      <c r="GM41" s="22">
        <f>GA41+GD41+GG41+GJ41</f>
        <v>0</v>
      </c>
      <c r="GO41" s="28" t="s">
        <v>0</v>
      </c>
    </row>
    <row r="42" spans="1:197" ht="15.75" thickBot="1">
      <c r="E42" s="101">
        <f>E41*F41</f>
        <v>0</v>
      </c>
      <c r="F42" s="102"/>
      <c r="G42" s="7"/>
      <c r="H42" s="101">
        <f>H41*I41</f>
        <v>0</v>
      </c>
      <c r="I42" s="102"/>
      <c r="J42" s="12"/>
      <c r="K42" s="101">
        <f>K41*L41</f>
        <v>0</v>
      </c>
      <c r="L42" s="102"/>
      <c r="M42" s="12"/>
      <c r="N42" s="101">
        <f>N41*O41</f>
        <v>0</v>
      </c>
      <c r="O42" s="102"/>
      <c r="P42" s="12"/>
      <c r="Q42" s="101">
        <f>Q41*R41</f>
        <v>0</v>
      </c>
      <c r="R42" s="102"/>
      <c r="S42" s="12"/>
      <c r="T42" s="106">
        <f>SUM(E42:Q42)</f>
        <v>0</v>
      </c>
      <c r="U42" s="107"/>
      <c r="W42" s="101">
        <f>W41*X41</f>
        <v>0</v>
      </c>
      <c r="X42" s="102"/>
      <c r="Y42" s="7"/>
      <c r="Z42" s="101">
        <f>Z41*AA41</f>
        <v>0</v>
      </c>
      <c r="AA42" s="102"/>
      <c r="AB42" s="12"/>
      <c r="AC42" s="101">
        <f>AC41*AD41</f>
        <v>0</v>
      </c>
      <c r="AD42" s="102"/>
      <c r="AE42" s="12"/>
      <c r="AF42" s="101">
        <f>AF41*AG41</f>
        <v>0</v>
      </c>
      <c r="AG42" s="102"/>
      <c r="AH42" s="12"/>
      <c r="AI42" s="106">
        <f>SUM(W42:AF42)</f>
        <v>0</v>
      </c>
      <c r="AJ42" s="107"/>
      <c r="AL42" s="101">
        <f>AL41*AM41</f>
        <v>0</v>
      </c>
      <c r="AM42" s="102"/>
      <c r="AN42" s="7"/>
      <c r="AO42" s="101">
        <f>AO41*AP41</f>
        <v>0</v>
      </c>
      <c r="AP42" s="102"/>
      <c r="AQ42" s="12"/>
      <c r="AR42" s="101">
        <f>AR41*AS41</f>
        <v>0</v>
      </c>
      <c r="AS42" s="102"/>
      <c r="AT42" s="12"/>
      <c r="AU42" s="101">
        <f>AU41*AV41</f>
        <v>0</v>
      </c>
      <c r="AV42" s="102"/>
      <c r="AW42" s="12"/>
      <c r="AX42" s="106">
        <f>SUM(AL42:AU42)</f>
        <v>0</v>
      </c>
      <c r="AY42" s="107"/>
      <c r="BA42" s="101">
        <f>BA41*BB41</f>
        <v>0</v>
      </c>
      <c r="BB42" s="102"/>
      <c r="BC42" s="7"/>
      <c r="BD42" s="101">
        <f>BD41*BE41</f>
        <v>0</v>
      </c>
      <c r="BE42" s="102"/>
      <c r="BF42" s="12"/>
      <c r="BG42" s="101">
        <f>BG41*BH41</f>
        <v>0</v>
      </c>
      <c r="BH42" s="102"/>
      <c r="BI42" s="12"/>
      <c r="BJ42" s="101">
        <f>BJ41*BK41</f>
        <v>0</v>
      </c>
      <c r="BK42" s="102"/>
      <c r="BL42" s="12"/>
      <c r="BM42" s="106">
        <f>SUM(BA42:BJ42)</f>
        <v>0</v>
      </c>
      <c r="BN42" s="107"/>
      <c r="BP42" s="101">
        <f>BP41*BQ41</f>
        <v>0</v>
      </c>
      <c r="BQ42" s="102"/>
      <c r="BR42" s="7"/>
      <c r="BS42" s="101">
        <f>BS41*BT41</f>
        <v>0</v>
      </c>
      <c r="BT42" s="102"/>
      <c r="BU42" s="12"/>
      <c r="BV42" s="101">
        <f>BV41*BW41</f>
        <v>0</v>
      </c>
      <c r="BW42" s="102"/>
      <c r="BX42" s="12"/>
      <c r="BY42" s="101">
        <f>BY41*BZ41</f>
        <v>0</v>
      </c>
      <c r="BZ42" s="102"/>
      <c r="CA42" s="12"/>
      <c r="CB42" s="101">
        <f>CB41*CC41</f>
        <v>0</v>
      </c>
      <c r="CC42" s="102"/>
      <c r="CD42" s="12"/>
      <c r="CE42" s="106">
        <f>SUM(BP42:CB42)</f>
        <v>0</v>
      </c>
      <c r="CF42" s="107"/>
      <c r="CH42" s="101">
        <f>CH41*CI41</f>
        <v>0</v>
      </c>
      <c r="CI42" s="102"/>
      <c r="CJ42" s="7"/>
      <c r="CK42" s="101">
        <f>CK41*CL41</f>
        <v>0</v>
      </c>
      <c r="CL42" s="102"/>
      <c r="CM42" s="12"/>
      <c r="CN42" s="101">
        <f>CN41*CO41</f>
        <v>0</v>
      </c>
      <c r="CO42" s="102"/>
      <c r="CP42" s="12"/>
      <c r="CQ42" s="101">
        <f>CQ41*CR41</f>
        <v>0</v>
      </c>
      <c r="CR42" s="102"/>
      <c r="CS42" s="12"/>
      <c r="CT42" s="106">
        <f>SUM(CH42:CQ42)</f>
        <v>0</v>
      </c>
      <c r="CU42" s="107"/>
      <c r="CW42" s="101">
        <f>CW41*CX41</f>
        <v>0</v>
      </c>
      <c r="CX42" s="102"/>
      <c r="CY42" s="7"/>
      <c r="CZ42" s="101">
        <f>CZ41*DA41</f>
        <v>0</v>
      </c>
      <c r="DA42" s="102"/>
      <c r="DB42" s="12"/>
      <c r="DC42" s="101">
        <f>DC41*DD41</f>
        <v>0</v>
      </c>
      <c r="DD42" s="102"/>
      <c r="DE42" s="12"/>
      <c r="DF42" s="101">
        <f>DF41*DG41</f>
        <v>0</v>
      </c>
      <c r="DG42" s="102"/>
      <c r="DH42" s="12"/>
      <c r="DI42" s="106">
        <f>SUM(CW42:DF42)</f>
        <v>0</v>
      </c>
      <c r="DJ42" s="107"/>
      <c r="DL42" s="101">
        <f>DL41*DM41</f>
        <v>0</v>
      </c>
      <c r="DM42" s="102"/>
      <c r="DN42" s="7"/>
      <c r="DO42" s="101">
        <f>DO41*DP41</f>
        <v>0</v>
      </c>
      <c r="DP42" s="102"/>
      <c r="DQ42" s="12"/>
      <c r="DR42" s="101">
        <f>DR41*DS41</f>
        <v>0</v>
      </c>
      <c r="DS42" s="102"/>
      <c r="DT42" s="12"/>
      <c r="DU42" s="101">
        <f>DU41*DV41</f>
        <v>0</v>
      </c>
      <c r="DV42" s="102"/>
      <c r="DW42" s="12"/>
      <c r="DX42" s="101">
        <f>DX41*DY41</f>
        <v>0</v>
      </c>
      <c r="DY42" s="102"/>
      <c r="DZ42" s="12"/>
      <c r="EA42" s="106">
        <f>SUM(DL42:DX42)</f>
        <v>0</v>
      </c>
      <c r="EB42" s="107"/>
      <c r="ED42" s="101">
        <f>ED41*EE41</f>
        <v>2250</v>
      </c>
      <c r="EE42" s="102"/>
      <c r="EF42" s="7"/>
      <c r="EG42" s="101">
        <f>EG41*EH41</f>
        <v>2250</v>
      </c>
      <c r="EH42" s="102"/>
      <c r="EI42" s="12"/>
      <c r="EJ42" s="101">
        <f>EJ41*EK41</f>
        <v>2250</v>
      </c>
      <c r="EK42" s="102"/>
      <c r="EL42" s="12"/>
      <c r="EM42" s="101">
        <f>EM41*EN41</f>
        <v>2250</v>
      </c>
      <c r="EN42" s="102"/>
      <c r="EO42" s="12"/>
      <c r="EP42" s="106">
        <f>SUM(ED42:EM42)</f>
        <v>9000</v>
      </c>
      <c r="EQ42" s="107"/>
      <c r="ES42" s="101">
        <f>ES41*ET41</f>
        <v>2250</v>
      </c>
      <c r="ET42" s="102"/>
      <c r="EU42" s="7"/>
      <c r="EV42" s="101">
        <f>EV41*EW41</f>
        <v>2250</v>
      </c>
      <c r="EW42" s="102"/>
      <c r="EX42" s="12"/>
      <c r="EY42" s="101">
        <f>EY41*EZ41</f>
        <v>2250</v>
      </c>
      <c r="EZ42" s="102"/>
      <c r="FA42" s="12"/>
      <c r="FB42" s="101">
        <f>FB41*FC41</f>
        <v>2250</v>
      </c>
      <c r="FC42" s="102"/>
      <c r="FD42" s="12"/>
      <c r="FE42" s="101">
        <f>FE41*FF41</f>
        <v>2250</v>
      </c>
      <c r="FF42" s="102"/>
      <c r="FG42" s="12"/>
      <c r="FH42" s="106">
        <f>SUM(ES42:FE42)</f>
        <v>11250</v>
      </c>
      <c r="FI42" s="107"/>
      <c r="FK42" s="101">
        <f>FK41*FL41</f>
        <v>1900</v>
      </c>
      <c r="FL42" s="102"/>
      <c r="FM42" s="7"/>
      <c r="FN42" s="101">
        <f>FN41*FO41</f>
        <v>1900</v>
      </c>
      <c r="FO42" s="102"/>
      <c r="FP42" s="12"/>
      <c r="FQ42" s="101">
        <f>FQ41*FR41</f>
        <v>1900</v>
      </c>
      <c r="FR42" s="102"/>
      <c r="FS42" s="12"/>
      <c r="FT42" s="101">
        <f>FT41*FU41</f>
        <v>1900</v>
      </c>
      <c r="FU42" s="102"/>
      <c r="FV42" s="12"/>
      <c r="FW42" s="106">
        <f>SUM(FK42:FT42)</f>
        <v>7600</v>
      </c>
      <c r="FX42" s="107"/>
      <c r="FZ42" s="101">
        <f>FZ41*GA41</f>
        <v>0</v>
      </c>
      <c r="GA42" s="102"/>
      <c r="GB42" s="7"/>
      <c r="GC42" s="101">
        <f>GC41*GD41</f>
        <v>0</v>
      </c>
      <c r="GD42" s="102"/>
      <c r="GE42" s="12"/>
      <c r="GF42" s="101">
        <f>GF41*GG41</f>
        <v>0</v>
      </c>
      <c r="GG42" s="102"/>
      <c r="GH42" s="12"/>
      <c r="GI42" s="101">
        <f>GI41*GJ41</f>
        <v>0</v>
      </c>
      <c r="GJ42" s="102"/>
      <c r="GK42" s="12"/>
      <c r="GL42" s="106">
        <f>SUM(FZ42:GI42)</f>
        <v>0</v>
      </c>
      <c r="GM42" s="107"/>
      <c r="GO42" s="95">
        <f>T42+AI42+AX42+BM42+CE42+CT42+DI42+EA42+EP42+FH42+FW42+GL42</f>
        <v>27850</v>
      </c>
    </row>
    <row r="43" spans="1:197">
      <c r="E43" s="11"/>
      <c r="F43" s="11"/>
      <c r="G43" s="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3"/>
      <c r="U43" s="23"/>
      <c r="W43" s="11"/>
      <c r="X43" s="11"/>
      <c r="Y43" s="6"/>
      <c r="Z43" s="11"/>
      <c r="AA43" s="11"/>
      <c r="AB43" s="11"/>
      <c r="AC43" s="11"/>
      <c r="AD43" s="11"/>
      <c r="AE43" s="11"/>
      <c r="AF43" s="11"/>
      <c r="AG43" s="11"/>
      <c r="AH43" s="11"/>
      <c r="AI43" s="23"/>
      <c r="AJ43" s="23"/>
      <c r="AL43" s="11"/>
      <c r="AM43" s="11"/>
      <c r="AN43" s="6"/>
      <c r="AO43" s="11"/>
      <c r="AP43" s="11"/>
      <c r="AQ43" s="11"/>
      <c r="AR43" s="11"/>
      <c r="AS43" s="11"/>
      <c r="AT43" s="11"/>
      <c r="AU43" s="11"/>
      <c r="AV43" s="11"/>
      <c r="AW43" s="11"/>
      <c r="AX43" s="23"/>
      <c r="AY43" s="23"/>
      <c r="BA43" s="11"/>
      <c r="BB43" s="11"/>
      <c r="BC43" s="6"/>
      <c r="BD43" s="11"/>
      <c r="BE43" s="11"/>
      <c r="BF43" s="11"/>
      <c r="BG43" s="11"/>
      <c r="BH43" s="11"/>
      <c r="BI43" s="11"/>
      <c r="BJ43" s="11"/>
      <c r="BK43" s="11"/>
      <c r="BL43" s="11"/>
      <c r="BM43" s="23"/>
      <c r="BN43" s="23"/>
      <c r="BP43" s="11"/>
      <c r="BQ43" s="11"/>
      <c r="BR43" s="6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23"/>
      <c r="CF43" s="23"/>
      <c r="CH43" s="11"/>
      <c r="CI43" s="11"/>
      <c r="CJ43" s="6"/>
      <c r="CK43" s="11"/>
      <c r="CL43" s="11"/>
      <c r="CM43" s="11"/>
      <c r="CN43" s="11"/>
      <c r="CO43" s="11"/>
      <c r="CP43" s="11"/>
      <c r="CQ43" s="11"/>
      <c r="CR43" s="11"/>
      <c r="CS43" s="11"/>
      <c r="CT43" s="23"/>
      <c r="CU43" s="23"/>
      <c r="CW43" s="11"/>
      <c r="CX43" s="11"/>
      <c r="CY43" s="6"/>
      <c r="CZ43" s="11"/>
      <c r="DA43" s="11"/>
      <c r="DB43" s="11"/>
      <c r="DC43" s="11"/>
      <c r="DD43" s="11"/>
      <c r="DE43" s="11"/>
      <c r="DF43" s="11"/>
      <c r="DG43" s="11"/>
      <c r="DH43" s="11"/>
      <c r="DI43" s="23"/>
      <c r="DJ43" s="23"/>
      <c r="DL43" s="11"/>
      <c r="DM43" s="11"/>
      <c r="DN43" s="6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23"/>
      <c r="EB43" s="23"/>
      <c r="ED43" s="11"/>
      <c r="EE43" s="11"/>
      <c r="EF43" s="6"/>
      <c r="EG43" s="11"/>
      <c r="EH43" s="11"/>
      <c r="EI43" s="11"/>
      <c r="EJ43" s="11"/>
      <c r="EK43" s="11"/>
      <c r="EL43" s="11"/>
      <c r="EM43" s="11"/>
      <c r="EN43" s="11"/>
      <c r="EO43" s="11"/>
      <c r="EP43" s="23"/>
      <c r="EQ43" s="23"/>
      <c r="ES43" s="11"/>
      <c r="ET43" s="11"/>
      <c r="EU43" s="6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23"/>
      <c r="FI43" s="23"/>
      <c r="FK43" s="11"/>
      <c r="FL43" s="11"/>
      <c r="FM43" s="6"/>
      <c r="FN43" s="11"/>
      <c r="FO43" s="11"/>
      <c r="FP43" s="11"/>
      <c r="FQ43" s="11"/>
      <c r="FR43" s="11"/>
      <c r="FS43" s="11"/>
      <c r="FT43" s="11"/>
      <c r="FU43" s="11"/>
      <c r="FV43" s="11"/>
      <c r="FW43" s="23"/>
      <c r="FX43" s="23"/>
      <c r="FZ43" s="11"/>
      <c r="GA43" s="11"/>
      <c r="GB43" s="6"/>
      <c r="GC43" s="11"/>
      <c r="GD43" s="11"/>
      <c r="GE43" s="11"/>
      <c r="GF43" s="11"/>
      <c r="GG43" s="11"/>
      <c r="GH43" s="11"/>
      <c r="GI43" s="11"/>
      <c r="GJ43" s="11"/>
      <c r="GK43" s="11"/>
      <c r="GL43" s="23"/>
      <c r="GM43" s="23"/>
      <c r="GO43" s="28" t="s">
        <v>0</v>
      </c>
    </row>
    <row r="44" spans="1:197" ht="15.75" thickBot="1">
      <c r="A44" s="1" t="s">
        <v>116</v>
      </c>
      <c r="B44" s="1" t="s">
        <v>117</v>
      </c>
      <c r="E44" s="14">
        <v>350</v>
      </c>
      <c r="F44" s="15">
        <v>0</v>
      </c>
      <c r="G44" s="7"/>
      <c r="H44" s="14">
        <f>E44</f>
        <v>350</v>
      </c>
      <c r="I44" s="15">
        <v>0</v>
      </c>
      <c r="J44" s="7"/>
      <c r="K44" s="14">
        <f>E44</f>
        <v>350</v>
      </c>
      <c r="L44" s="15">
        <v>0</v>
      </c>
      <c r="M44" s="7"/>
      <c r="N44" s="14">
        <f>E44</f>
        <v>350</v>
      </c>
      <c r="O44" s="15">
        <v>0</v>
      </c>
      <c r="P44" s="7"/>
      <c r="Q44" s="14">
        <f>E44</f>
        <v>350</v>
      </c>
      <c r="R44" s="15">
        <v>0</v>
      </c>
      <c r="S44" s="7"/>
      <c r="T44" s="21" t="e">
        <f>T45/U44</f>
        <v>#DIV/0!</v>
      </c>
      <c r="U44" s="22">
        <f>F44+I44+L44+O44+R44</f>
        <v>0</v>
      </c>
      <c r="W44" s="14">
        <v>350</v>
      </c>
      <c r="X44" s="15">
        <v>0</v>
      </c>
      <c r="Y44" s="7"/>
      <c r="Z44" s="14">
        <f>W44</f>
        <v>350</v>
      </c>
      <c r="AA44" s="15">
        <v>0</v>
      </c>
      <c r="AB44" s="7"/>
      <c r="AC44" s="14">
        <f>W44</f>
        <v>350</v>
      </c>
      <c r="AD44" s="15">
        <v>0</v>
      </c>
      <c r="AE44" s="7"/>
      <c r="AF44" s="14">
        <f>W44</f>
        <v>350</v>
      </c>
      <c r="AG44" s="15">
        <v>0</v>
      </c>
      <c r="AH44" s="7"/>
      <c r="AI44" s="21" t="e">
        <f>AI45/AJ44</f>
        <v>#DIV/0!</v>
      </c>
      <c r="AJ44" s="22">
        <f>X44+AA44+AD44+AG44</f>
        <v>0</v>
      </c>
      <c r="AL44" s="14">
        <v>330</v>
      </c>
      <c r="AM44" s="15">
        <v>0</v>
      </c>
      <c r="AN44" s="7"/>
      <c r="AO44" s="14">
        <f>AL44</f>
        <v>330</v>
      </c>
      <c r="AP44" s="15">
        <v>0</v>
      </c>
      <c r="AQ44" s="7"/>
      <c r="AR44" s="14">
        <f>AL44</f>
        <v>330</v>
      </c>
      <c r="AS44" s="15">
        <v>0</v>
      </c>
      <c r="AT44" s="7"/>
      <c r="AU44" s="14">
        <f>AL44</f>
        <v>330</v>
      </c>
      <c r="AV44" s="15">
        <v>0</v>
      </c>
      <c r="AW44" s="7"/>
      <c r="AX44" s="21" t="e">
        <f>AX45/AY44</f>
        <v>#DIV/0!</v>
      </c>
      <c r="AY44" s="22">
        <f>AM44+AP44+AS44+AV44</f>
        <v>0</v>
      </c>
      <c r="BA44" s="14">
        <v>300</v>
      </c>
      <c r="BB44" s="15">
        <v>0</v>
      </c>
      <c r="BC44" s="7"/>
      <c r="BD44" s="14">
        <f>BA44</f>
        <v>300</v>
      </c>
      <c r="BE44" s="15">
        <v>0</v>
      </c>
      <c r="BF44" s="7"/>
      <c r="BG44" s="14">
        <f>BA44</f>
        <v>300</v>
      </c>
      <c r="BH44" s="15">
        <v>0</v>
      </c>
      <c r="BI44" s="7"/>
      <c r="BJ44" s="14">
        <f>BA44</f>
        <v>300</v>
      </c>
      <c r="BK44" s="15">
        <v>0</v>
      </c>
      <c r="BL44" s="7"/>
      <c r="BM44" s="21" t="e">
        <f>BM45/BN44</f>
        <v>#DIV/0!</v>
      </c>
      <c r="BN44" s="22">
        <f>BB44+BE44+BH44+BK44</f>
        <v>0</v>
      </c>
      <c r="BP44" s="14">
        <v>250</v>
      </c>
      <c r="BQ44" s="15">
        <v>10</v>
      </c>
      <c r="BR44" s="7"/>
      <c r="BS44" s="14">
        <f>BP44</f>
        <v>250</v>
      </c>
      <c r="BT44" s="15">
        <v>10</v>
      </c>
      <c r="BU44" s="7"/>
      <c r="BV44" s="14">
        <f>BP44</f>
        <v>250</v>
      </c>
      <c r="BW44" s="15">
        <v>10</v>
      </c>
      <c r="BX44" s="7"/>
      <c r="BY44" s="14">
        <f>BP44</f>
        <v>250</v>
      </c>
      <c r="BZ44" s="15">
        <v>10</v>
      </c>
      <c r="CA44" s="7"/>
      <c r="CB44" s="14">
        <f>BP44</f>
        <v>250</v>
      </c>
      <c r="CC44" s="15">
        <v>10</v>
      </c>
      <c r="CD44" s="7"/>
      <c r="CE44" s="21">
        <f>CE45/CF44</f>
        <v>250</v>
      </c>
      <c r="CF44" s="22">
        <f>BQ44+BT44+BW44+BZ44+CC44</f>
        <v>50</v>
      </c>
      <c r="CH44" s="14">
        <v>200</v>
      </c>
      <c r="CI44" s="15">
        <v>15</v>
      </c>
      <c r="CJ44" s="7"/>
      <c r="CK44" s="14">
        <f>CH44</f>
        <v>200</v>
      </c>
      <c r="CL44" s="15">
        <v>15</v>
      </c>
      <c r="CM44" s="7"/>
      <c r="CN44" s="14">
        <f>CH44</f>
        <v>200</v>
      </c>
      <c r="CO44" s="15">
        <v>15</v>
      </c>
      <c r="CP44" s="7"/>
      <c r="CQ44" s="14">
        <f>CH44</f>
        <v>200</v>
      </c>
      <c r="CR44" s="15">
        <v>15</v>
      </c>
      <c r="CS44" s="7"/>
      <c r="CT44" s="21">
        <f>CT45/CU44</f>
        <v>200</v>
      </c>
      <c r="CU44" s="22">
        <f>CI44+CL44+CO44+CR44</f>
        <v>60</v>
      </c>
      <c r="CW44" s="14">
        <v>200</v>
      </c>
      <c r="CX44" s="15">
        <v>20</v>
      </c>
      <c r="CY44" s="7"/>
      <c r="CZ44" s="14">
        <f>CW44</f>
        <v>200</v>
      </c>
      <c r="DA44" s="15">
        <v>20</v>
      </c>
      <c r="DB44" s="7"/>
      <c r="DC44" s="14">
        <f>CW44</f>
        <v>200</v>
      </c>
      <c r="DD44" s="15">
        <v>20</v>
      </c>
      <c r="DE44" s="7"/>
      <c r="DF44" s="14">
        <f>CW44</f>
        <v>200</v>
      </c>
      <c r="DG44" s="15">
        <v>20</v>
      </c>
      <c r="DH44" s="7"/>
      <c r="DI44" s="21">
        <f>DI45/DJ44</f>
        <v>200</v>
      </c>
      <c r="DJ44" s="22">
        <f>CX44+DA44+DD44+DG44</f>
        <v>80</v>
      </c>
      <c r="DL44" s="14">
        <v>215</v>
      </c>
      <c r="DM44" s="15">
        <v>20</v>
      </c>
      <c r="DN44" s="7"/>
      <c r="DO44" s="14">
        <f>DL44</f>
        <v>215</v>
      </c>
      <c r="DP44" s="15">
        <v>20</v>
      </c>
      <c r="DQ44" s="7"/>
      <c r="DR44" s="14">
        <f>DL44</f>
        <v>215</v>
      </c>
      <c r="DS44" s="15">
        <v>20</v>
      </c>
      <c r="DT44" s="7"/>
      <c r="DU44" s="14">
        <f>DL44</f>
        <v>215</v>
      </c>
      <c r="DV44" s="15">
        <v>20</v>
      </c>
      <c r="DW44" s="7"/>
      <c r="DX44" s="14">
        <f>DL44</f>
        <v>215</v>
      </c>
      <c r="DY44" s="15">
        <v>20</v>
      </c>
      <c r="DZ44" s="7"/>
      <c r="EA44" s="21">
        <f>EA45/EB44</f>
        <v>215</v>
      </c>
      <c r="EB44" s="22">
        <f>DM44+DP44+DS44+DV44+DY44</f>
        <v>100</v>
      </c>
      <c r="ED44" s="14">
        <v>235</v>
      </c>
      <c r="EE44" s="15">
        <v>15</v>
      </c>
      <c r="EF44" s="7"/>
      <c r="EG44" s="14">
        <f>ED44</f>
        <v>235</v>
      </c>
      <c r="EH44" s="15">
        <v>15</v>
      </c>
      <c r="EI44" s="7"/>
      <c r="EJ44" s="14">
        <f>ED44</f>
        <v>235</v>
      </c>
      <c r="EK44" s="15">
        <v>15</v>
      </c>
      <c r="EL44" s="7"/>
      <c r="EM44" s="14">
        <f>ED44</f>
        <v>235</v>
      </c>
      <c r="EN44" s="15">
        <v>15</v>
      </c>
      <c r="EO44" s="7"/>
      <c r="EP44" s="21">
        <f>EP45/EQ44</f>
        <v>235</v>
      </c>
      <c r="EQ44" s="22">
        <f>EE44+EH44+EK44+EN44</f>
        <v>60</v>
      </c>
      <c r="ES44" s="14">
        <v>260</v>
      </c>
      <c r="ET44" s="15">
        <v>10</v>
      </c>
      <c r="EU44" s="7"/>
      <c r="EV44" s="14">
        <f>ES44</f>
        <v>260</v>
      </c>
      <c r="EW44" s="15">
        <v>10</v>
      </c>
      <c r="EX44" s="7"/>
      <c r="EY44" s="14">
        <f>ES44</f>
        <v>260</v>
      </c>
      <c r="EZ44" s="15">
        <v>10</v>
      </c>
      <c r="FA44" s="7"/>
      <c r="FB44" s="14">
        <f>ES44</f>
        <v>260</v>
      </c>
      <c r="FC44" s="15">
        <v>10</v>
      </c>
      <c r="FD44" s="7"/>
      <c r="FE44" s="14">
        <f>ES44</f>
        <v>260</v>
      </c>
      <c r="FF44" s="15">
        <v>10</v>
      </c>
      <c r="FG44" s="7"/>
      <c r="FH44" s="21">
        <f>FH45/FI44</f>
        <v>260</v>
      </c>
      <c r="FI44" s="22">
        <f>ET44+EW44+EZ44+FC44+FF44</f>
        <v>50</v>
      </c>
      <c r="FK44" s="14">
        <v>300</v>
      </c>
      <c r="FL44" s="15">
        <v>5</v>
      </c>
      <c r="FM44" s="7"/>
      <c r="FN44" s="14">
        <f>FK44</f>
        <v>300</v>
      </c>
      <c r="FO44" s="15">
        <v>5</v>
      </c>
      <c r="FP44" s="7"/>
      <c r="FQ44" s="14">
        <f>FK44</f>
        <v>300</v>
      </c>
      <c r="FR44" s="15">
        <v>5</v>
      </c>
      <c r="FS44" s="7"/>
      <c r="FT44" s="14">
        <f>FK44</f>
        <v>300</v>
      </c>
      <c r="FU44" s="15">
        <v>5</v>
      </c>
      <c r="FV44" s="7"/>
      <c r="FW44" s="21">
        <f>FW45/FX44</f>
        <v>300</v>
      </c>
      <c r="FX44" s="22">
        <f>FL44+FO44+FR44+FU44</f>
        <v>20</v>
      </c>
      <c r="FZ44" s="14">
        <v>335</v>
      </c>
      <c r="GA44" s="15">
        <v>0</v>
      </c>
      <c r="GB44" s="7"/>
      <c r="GC44" s="14">
        <f>FZ44</f>
        <v>335</v>
      </c>
      <c r="GD44" s="15">
        <v>0</v>
      </c>
      <c r="GE44" s="7"/>
      <c r="GF44" s="14">
        <f>FZ44</f>
        <v>335</v>
      </c>
      <c r="GG44" s="15">
        <v>0</v>
      </c>
      <c r="GH44" s="7"/>
      <c r="GI44" s="14">
        <f>FZ44</f>
        <v>335</v>
      </c>
      <c r="GJ44" s="15">
        <v>0</v>
      </c>
      <c r="GK44" s="7"/>
      <c r="GL44" s="21" t="e">
        <f>GL45/GM44</f>
        <v>#DIV/0!</v>
      </c>
      <c r="GM44" s="22">
        <f>GA44+GD44+GG44+GJ44</f>
        <v>0</v>
      </c>
      <c r="GO44" s="28" t="s">
        <v>0</v>
      </c>
    </row>
    <row r="45" spans="1:197" ht="15.75" thickBot="1">
      <c r="E45" s="101">
        <f>E44*F44</f>
        <v>0</v>
      </c>
      <c r="F45" s="102"/>
      <c r="G45" s="7"/>
      <c r="H45" s="101">
        <f>H44*I44</f>
        <v>0</v>
      </c>
      <c r="I45" s="102"/>
      <c r="J45" s="12"/>
      <c r="K45" s="101">
        <f>K44*L44</f>
        <v>0</v>
      </c>
      <c r="L45" s="102"/>
      <c r="M45" s="12"/>
      <c r="N45" s="101">
        <f>N44*O44</f>
        <v>0</v>
      </c>
      <c r="O45" s="102"/>
      <c r="P45" s="12"/>
      <c r="Q45" s="101">
        <f>Q44*R44</f>
        <v>0</v>
      </c>
      <c r="R45" s="102"/>
      <c r="S45" s="12"/>
      <c r="T45" s="106">
        <f>SUM(E45:Q45)</f>
        <v>0</v>
      </c>
      <c r="U45" s="107"/>
      <c r="W45" s="101">
        <f>W44*X44</f>
        <v>0</v>
      </c>
      <c r="X45" s="102"/>
      <c r="Y45" s="7"/>
      <c r="Z45" s="101">
        <f>Z44*AA44</f>
        <v>0</v>
      </c>
      <c r="AA45" s="102"/>
      <c r="AB45" s="12"/>
      <c r="AC45" s="101">
        <f>AC44*AD44</f>
        <v>0</v>
      </c>
      <c r="AD45" s="102"/>
      <c r="AE45" s="12"/>
      <c r="AF45" s="101">
        <f>AF44*AG44</f>
        <v>0</v>
      </c>
      <c r="AG45" s="102"/>
      <c r="AH45" s="12"/>
      <c r="AI45" s="106">
        <f>SUM(W45:AF45)</f>
        <v>0</v>
      </c>
      <c r="AJ45" s="107"/>
      <c r="AL45" s="101">
        <f>AL44*AM44</f>
        <v>0</v>
      </c>
      <c r="AM45" s="102"/>
      <c r="AN45" s="7"/>
      <c r="AO45" s="101">
        <f>AO44*AP44</f>
        <v>0</v>
      </c>
      <c r="AP45" s="102"/>
      <c r="AQ45" s="12"/>
      <c r="AR45" s="101">
        <f>AR44*AS44</f>
        <v>0</v>
      </c>
      <c r="AS45" s="102"/>
      <c r="AT45" s="12"/>
      <c r="AU45" s="101">
        <f>AU44*AV44</f>
        <v>0</v>
      </c>
      <c r="AV45" s="102"/>
      <c r="AW45" s="12"/>
      <c r="AX45" s="106">
        <f>SUM(AL45:AU45)</f>
        <v>0</v>
      </c>
      <c r="AY45" s="107"/>
      <c r="BA45" s="101">
        <f>BA44*BB44</f>
        <v>0</v>
      </c>
      <c r="BB45" s="102"/>
      <c r="BC45" s="7"/>
      <c r="BD45" s="101">
        <f>BD44*BE44</f>
        <v>0</v>
      </c>
      <c r="BE45" s="102"/>
      <c r="BF45" s="12"/>
      <c r="BG45" s="101">
        <f>BG44*BH44</f>
        <v>0</v>
      </c>
      <c r="BH45" s="102"/>
      <c r="BI45" s="12"/>
      <c r="BJ45" s="101">
        <f>BJ44*BK44</f>
        <v>0</v>
      </c>
      <c r="BK45" s="102"/>
      <c r="BL45" s="12"/>
      <c r="BM45" s="106">
        <f>SUM(BA45:BJ45)</f>
        <v>0</v>
      </c>
      <c r="BN45" s="107"/>
      <c r="BP45" s="101">
        <f>BP44*BQ44</f>
        <v>2500</v>
      </c>
      <c r="BQ45" s="102"/>
      <c r="BR45" s="7"/>
      <c r="BS45" s="101">
        <f>BS44*BT44</f>
        <v>2500</v>
      </c>
      <c r="BT45" s="102"/>
      <c r="BU45" s="12"/>
      <c r="BV45" s="101">
        <f>BV44*BW44</f>
        <v>2500</v>
      </c>
      <c r="BW45" s="102"/>
      <c r="BX45" s="12"/>
      <c r="BY45" s="101">
        <f>BY44*BZ44</f>
        <v>2500</v>
      </c>
      <c r="BZ45" s="102"/>
      <c r="CA45" s="12"/>
      <c r="CB45" s="101">
        <f>CB44*CC44</f>
        <v>2500</v>
      </c>
      <c r="CC45" s="102"/>
      <c r="CD45" s="12"/>
      <c r="CE45" s="106">
        <f>SUM(BP45:CB45)</f>
        <v>12500</v>
      </c>
      <c r="CF45" s="107"/>
      <c r="CH45" s="101">
        <f>CH44*CI44</f>
        <v>3000</v>
      </c>
      <c r="CI45" s="102"/>
      <c r="CJ45" s="7"/>
      <c r="CK45" s="101">
        <f>CK44*CL44</f>
        <v>3000</v>
      </c>
      <c r="CL45" s="102"/>
      <c r="CM45" s="12"/>
      <c r="CN45" s="101">
        <f>CN44*CO44</f>
        <v>3000</v>
      </c>
      <c r="CO45" s="102"/>
      <c r="CP45" s="12"/>
      <c r="CQ45" s="101">
        <f>CQ44*CR44</f>
        <v>3000</v>
      </c>
      <c r="CR45" s="102"/>
      <c r="CS45" s="12"/>
      <c r="CT45" s="106">
        <f>SUM(CH45:CQ45)</f>
        <v>12000</v>
      </c>
      <c r="CU45" s="107"/>
      <c r="CW45" s="101">
        <f>CW44*CX44</f>
        <v>4000</v>
      </c>
      <c r="CX45" s="102"/>
      <c r="CY45" s="7"/>
      <c r="CZ45" s="101">
        <f>CZ44*DA44</f>
        <v>4000</v>
      </c>
      <c r="DA45" s="102"/>
      <c r="DB45" s="12"/>
      <c r="DC45" s="101">
        <f>DC44*DD44</f>
        <v>4000</v>
      </c>
      <c r="DD45" s="102"/>
      <c r="DE45" s="12"/>
      <c r="DF45" s="101">
        <f>DF44*DG44</f>
        <v>4000</v>
      </c>
      <c r="DG45" s="102"/>
      <c r="DH45" s="12"/>
      <c r="DI45" s="106">
        <f>SUM(CW45:DF45)</f>
        <v>16000</v>
      </c>
      <c r="DJ45" s="107"/>
      <c r="DL45" s="101">
        <f>DL44*DM44</f>
        <v>4300</v>
      </c>
      <c r="DM45" s="102"/>
      <c r="DN45" s="7"/>
      <c r="DO45" s="101">
        <f>DO44*DP44</f>
        <v>4300</v>
      </c>
      <c r="DP45" s="102"/>
      <c r="DQ45" s="12"/>
      <c r="DR45" s="101">
        <f>DR44*DS44</f>
        <v>4300</v>
      </c>
      <c r="DS45" s="102"/>
      <c r="DT45" s="12"/>
      <c r="DU45" s="101">
        <f>DU44*DV44</f>
        <v>4300</v>
      </c>
      <c r="DV45" s="102"/>
      <c r="DW45" s="12"/>
      <c r="DX45" s="101">
        <f>DX44*DY44</f>
        <v>4300</v>
      </c>
      <c r="DY45" s="102"/>
      <c r="DZ45" s="12"/>
      <c r="EA45" s="106">
        <f>SUM(DL45:DX45)</f>
        <v>21500</v>
      </c>
      <c r="EB45" s="107"/>
      <c r="ED45" s="101">
        <f>ED44*EE44</f>
        <v>3525</v>
      </c>
      <c r="EE45" s="102"/>
      <c r="EF45" s="7"/>
      <c r="EG45" s="101">
        <f>EG44*EH44</f>
        <v>3525</v>
      </c>
      <c r="EH45" s="102"/>
      <c r="EI45" s="12"/>
      <c r="EJ45" s="101">
        <f>EJ44*EK44</f>
        <v>3525</v>
      </c>
      <c r="EK45" s="102"/>
      <c r="EL45" s="12"/>
      <c r="EM45" s="101">
        <f>EM44*EN44</f>
        <v>3525</v>
      </c>
      <c r="EN45" s="102"/>
      <c r="EO45" s="12"/>
      <c r="EP45" s="106">
        <f>SUM(ED45:EM45)</f>
        <v>14100</v>
      </c>
      <c r="EQ45" s="107"/>
      <c r="ES45" s="101">
        <f>ES44*ET44</f>
        <v>2600</v>
      </c>
      <c r="ET45" s="102"/>
      <c r="EU45" s="7"/>
      <c r="EV45" s="101">
        <f>EV44*EW44</f>
        <v>2600</v>
      </c>
      <c r="EW45" s="102"/>
      <c r="EX45" s="12"/>
      <c r="EY45" s="101">
        <f>EY44*EZ44</f>
        <v>2600</v>
      </c>
      <c r="EZ45" s="102"/>
      <c r="FA45" s="12"/>
      <c r="FB45" s="101">
        <f>FB44*FC44</f>
        <v>2600</v>
      </c>
      <c r="FC45" s="102"/>
      <c r="FD45" s="12"/>
      <c r="FE45" s="101">
        <f>FE44*FF44</f>
        <v>2600</v>
      </c>
      <c r="FF45" s="102"/>
      <c r="FG45" s="12"/>
      <c r="FH45" s="106">
        <f>SUM(ES45:FE45)</f>
        <v>13000</v>
      </c>
      <c r="FI45" s="107"/>
      <c r="FK45" s="101">
        <f>FK44*FL44</f>
        <v>1500</v>
      </c>
      <c r="FL45" s="102"/>
      <c r="FM45" s="7"/>
      <c r="FN45" s="101">
        <f>FN44*FO44</f>
        <v>1500</v>
      </c>
      <c r="FO45" s="102"/>
      <c r="FP45" s="12"/>
      <c r="FQ45" s="101">
        <f>FQ44*FR44</f>
        <v>1500</v>
      </c>
      <c r="FR45" s="102"/>
      <c r="FS45" s="12"/>
      <c r="FT45" s="101">
        <f>FT44*FU44</f>
        <v>1500</v>
      </c>
      <c r="FU45" s="102"/>
      <c r="FV45" s="12"/>
      <c r="FW45" s="106">
        <f>SUM(FK45:FT45)</f>
        <v>6000</v>
      </c>
      <c r="FX45" s="107"/>
      <c r="FZ45" s="101">
        <f>FZ44*GA44</f>
        <v>0</v>
      </c>
      <c r="GA45" s="102"/>
      <c r="GB45" s="7"/>
      <c r="GC45" s="101">
        <f>GC44*GD44</f>
        <v>0</v>
      </c>
      <c r="GD45" s="102"/>
      <c r="GE45" s="12"/>
      <c r="GF45" s="101">
        <f>GF44*GG44</f>
        <v>0</v>
      </c>
      <c r="GG45" s="102"/>
      <c r="GH45" s="12"/>
      <c r="GI45" s="101">
        <f>GI44*GJ44</f>
        <v>0</v>
      </c>
      <c r="GJ45" s="102"/>
      <c r="GK45" s="12"/>
      <c r="GL45" s="106">
        <f>SUM(FZ45:GI45)</f>
        <v>0</v>
      </c>
      <c r="GM45" s="107"/>
      <c r="GO45" s="95">
        <f>T45+AI45+AX45+BM45+CE45+CT45+DI45+EA45+EP45+FH45+FW45+GL45</f>
        <v>95100</v>
      </c>
    </row>
    <row r="46" spans="1:197">
      <c r="E46" s="11"/>
      <c r="F46" s="11"/>
      <c r="G46" s="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0"/>
      <c r="U46" s="110"/>
      <c r="W46" s="11"/>
      <c r="X46" s="11"/>
      <c r="Y46" s="6"/>
      <c r="Z46" s="11"/>
      <c r="AA46" s="11"/>
      <c r="AB46" s="11"/>
      <c r="AC46" s="11"/>
      <c r="AD46" s="11"/>
      <c r="AE46" s="11"/>
      <c r="AF46" s="11"/>
      <c r="AG46" s="11"/>
      <c r="AH46" s="11"/>
      <c r="AI46" s="115"/>
      <c r="AJ46" s="115"/>
      <c r="AL46" s="11"/>
      <c r="AM46" s="11"/>
      <c r="AN46" s="6"/>
      <c r="AO46" s="11"/>
      <c r="AP46" s="11"/>
      <c r="AQ46" s="11"/>
      <c r="AR46" s="11"/>
      <c r="AS46" s="11"/>
      <c r="AT46" s="11"/>
      <c r="AU46" s="11"/>
      <c r="AV46" s="11"/>
      <c r="AW46" s="11"/>
      <c r="AX46" s="115"/>
      <c r="AY46" s="115"/>
      <c r="BA46" s="11"/>
      <c r="BB46" s="11"/>
      <c r="BC46" s="6"/>
      <c r="BD46" s="11"/>
      <c r="BE46" s="11"/>
      <c r="BF46" s="11"/>
      <c r="BG46" s="11"/>
      <c r="BH46" s="11"/>
      <c r="BI46" s="11"/>
      <c r="BJ46" s="11"/>
      <c r="BK46" s="11"/>
      <c r="BL46" s="11"/>
      <c r="BM46" s="115"/>
      <c r="BN46" s="115"/>
      <c r="BP46" s="11"/>
      <c r="BQ46" s="11"/>
      <c r="BR46" s="6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0"/>
      <c r="CF46" s="110"/>
      <c r="CH46" s="11"/>
      <c r="CI46" s="11"/>
      <c r="CJ46" s="6"/>
      <c r="CK46" s="11"/>
      <c r="CL46" s="11"/>
      <c r="CM46" s="11"/>
      <c r="CN46" s="11"/>
      <c r="CO46" s="11"/>
      <c r="CP46" s="11"/>
      <c r="CQ46" s="11"/>
      <c r="CR46" s="11"/>
      <c r="CS46" s="11"/>
      <c r="CT46" s="115"/>
      <c r="CU46" s="115"/>
      <c r="CW46" s="11"/>
      <c r="CX46" s="11"/>
      <c r="CY46" s="6"/>
      <c r="CZ46" s="11"/>
      <c r="DA46" s="11"/>
      <c r="DB46" s="11"/>
      <c r="DC46" s="11"/>
      <c r="DD46" s="11"/>
      <c r="DE46" s="11"/>
      <c r="DF46" s="11"/>
      <c r="DG46" s="11"/>
      <c r="DH46" s="11"/>
      <c r="DI46" s="115"/>
      <c r="DJ46" s="115"/>
      <c r="DL46" s="11"/>
      <c r="DM46" s="11"/>
      <c r="DN46" s="6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0"/>
      <c r="EB46" s="110"/>
      <c r="ED46" s="11"/>
      <c r="EE46" s="11"/>
      <c r="EF46" s="6"/>
      <c r="EG46" s="11"/>
      <c r="EH46" s="11"/>
      <c r="EI46" s="11"/>
      <c r="EJ46" s="11"/>
      <c r="EK46" s="11"/>
      <c r="EL46" s="11"/>
      <c r="EM46" s="11"/>
      <c r="EN46" s="11"/>
      <c r="EO46" s="11"/>
      <c r="EP46" s="115"/>
      <c r="EQ46" s="115"/>
      <c r="ES46" s="11"/>
      <c r="ET46" s="11"/>
      <c r="EU46" s="6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0"/>
      <c r="FI46" s="110"/>
      <c r="FK46" s="11"/>
      <c r="FL46" s="11"/>
      <c r="FM46" s="6"/>
      <c r="FN46" s="11"/>
      <c r="FO46" s="11"/>
      <c r="FP46" s="11"/>
      <c r="FQ46" s="11"/>
      <c r="FR46" s="11"/>
      <c r="FS46" s="11"/>
      <c r="FT46" s="11"/>
      <c r="FU46" s="11"/>
      <c r="FV46" s="11"/>
      <c r="FW46" s="115"/>
      <c r="FX46" s="115"/>
      <c r="FZ46" s="11"/>
      <c r="GA46" s="11"/>
      <c r="GB46" s="6"/>
      <c r="GC46" s="11"/>
      <c r="GD46" s="11"/>
      <c r="GE46" s="11"/>
      <c r="GF46" s="11"/>
      <c r="GG46" s="11"/>
      <c r="GH46" s="11"/>
      <c r="GI46" s="11"/>
      <c r="GJ46" s="11"/>
      <c r="GK46" s="11"/>
      <c r="GL46" s="115"/>
      <c r="GM46" s="115"/>
      <c r="GO46" s="28" t="s">
        <v>0</v>
      </c>
    </row>
    <row r="47" spans="1:197" ht="15.75" thickBot="1">
      <c r="A47" s="1" t="s">
        <v>118</v>
      </c>
      <c r="B47" s="1" t="s">
        <v>117</v>
      </c>
      <c r="E47" s="14">
        <v>400</v>
      </c>
      <c r="F47" s="15">
        <v>0</v>
      </c>
      <c r="G47" s="7"/>
      <c r="H47" s="14">
        <f>E47</f>
        <v>400</v>
      </c>
      <c r="I47" s="15">
        <v>0</v>
      </c>
      <c r="J47" s="7"/>
      <c r="K47" s="14">
        <f>E47</f>
        <v>400</v>
      </c>
      <c r="L47" s="15">
        <v>0</v>
      </c>
      <c r="M47" s="7"/>
      <c r="N47" s="14">
        <f>E47</f>
        <v>400</v>
      </c>
      <c r="O47" s="15">
        <v>0</v>
      </c>
      <c r="P47" s="7"/>
      <c r="Q47" s="14">
        <f>E47</f>
        <v>400</v>
      </c>
      <c r="R47" s="15">
        <v>0</v>
      </c>
      <c r="S47" s="7"/>
      <c r="T47" s="21" t="e">
        <f>T48/U47</f>
        <v>#DIV/0!</v>
      </c>
      <c r="U47" s="22">
        <f>F47+I47+L47+O47+R47</f>
        <v>0</v>
      </c>
      <c r="W47" s="14">
        <v>400</v>
      </c>
      <c r="X47" s="15">
        <v>0</v>
      </c>
      <c r="Y47" s="7"/>
      <c r="Z47" s="14">
        <f>W47</f>
        <v>400</v>
      </c>
      <c r="AA47" s="15">
        <v>0</v>
      </c>
      <c r="AB47" s="7"/>
      <c r="AC47" s="14">
        <f>W47</f>
        <v>400</v>
      </c>
      <c r="AD47" s="15">
        <v>0</v>
      </c>
      <c r="AE47" s="7"/>
      <c r="AF47" s="14">
        <f>W47</f>
        <v>400</v>
      </c>
      <c r="AG47" s="15">
        <v>0</v>
      </c>
      <c r="AH47" s="7"/>
      <c r="AI47" s="21" t="e">
        <f>AI48/AJ47</f>
        <v>#DIV/0!</v>
      </c>
      <c r="AJ47" s="22">
        <f>X47+AA47+AD47+AG47</f>
        <v>0</v>
      </c>
      <c r="AL47" s="14">
        <v>400</v>
      </c>
      <c r="AM47" s="15">
        <v>0</v>
      </c>
      <c r="AN47" s="7"/>
      <c r="AO47" s="14">
        <f>AL47</f>
        <v>400</v>
      </c>
      <c r="AP47" s="15">
        <v>0</v>
      </c>
      <c r="AQ47" s="7"/>
      <c r="AR47" s="14">
        <f>AL47</f>
        <v>400</v>
      </c>
      <c r="AS47" s="15">
        <v>0</v>
      </c>
      <c r="AT47" s="7"/>
      <c r="AU47" s="14">
        <f>AL47</f>
        <v>400</v>
      </c>
      <c r="AV47" s="15">
        <v>0</v>
      </c>
      <c r="AW47" s="7"/>
      <c r="AX47" s="21" t="e">
        <f>AX48/AY47</f>
        <v>#DIV/0!</v>
      </c>
      <c r="AY47" s="22">
        <f>AM47+AP47+AS47+AV47</f>
        <v>0</v>
      </c>
      <c r="BA47" s="14">
        <v>350</v>
      </c>
      <c r="BB47" s="15">
        <v>0</v>
      </c>
      <c r="BC47" s="7"/>
      <c r="BD47" s="14">
        <f>BA47</f>
        <v>350</v>
      </c>
      <c r="BE47" s="15">
        <v>0</v>
      </c>
      <c r="BF47" s="7"/>
      <c r="BG47" s="14">
        <f>BA47</f>
        <v>350</v>
      </c>
      <c r="BH47" s="15">
        <v>0</v>
      </c>
      <c r="BI47" s="7"/>
      <c r="BJ47" s="14">
        <f>BA47</f>
        <v>350</v>
      </c>
      <c r="BK47" s="15">
        <v>0</v>
      </c>
      <c r="BL47" s="7"/>
      <c r="BM47" s="21" t="e">
        <f>BM48/BN47</f>
        <v>#DIV/0!</v>
      </c>
      <c r="BN47" s="22">
        <f>BB47+BE47+BH47+BK47</f>
        <v>0</v>
      </c>
      <c r="BP47" s="14">
        <v>300</v>
      </c>
      <c r="BQ47" s="15">
        <v>20</v>
      </c>
      <c r="BR47" s="7"/>
      <c r="BS47" s="14">
        <f>BP47</f>
        <v>300</v>
      </c>
      <c r="BT47" s="15">
        <v>20</v>
      </c>
      <c r="BU47" s="7"/>
      <c r="BV47" s="14">
        <f>BP47</f>
        <v>300</v>
      </c>
      <c r="BW47" s="15">
        <v>20</v>
      </c>
      <c r="BX47" s="7"/>
      <c r="BY47" s="14">
        <f>BP47</f>
        <v>300</v>
      </c>
      <c r="BZ47" s="15">
        <v>20</v>
      </c>
      <c r="CA47" s="7"/>
      <c r="CB47" s="14">
        <f>BP47</f>
        <v>300</v>
      </c>
      <c r="CC47" s="15">
        <v>20</v>
      </c>
      <c r="CD47" s="7"/>
      <c r="CE47" s="21">
        <f>CE48/CF47</f>
        <v>300</v>
      </c>
      <c r="CF47" s="22">
        <f>BQ47+BT47+BW47+BZ47+CC47</f>
        <v>100</v>
      </c>
      <c r="CH47" s="14">
        <v>250</v>
      </c>
      <c r="CI47" s="15">
        <v>30</v>
      </c>
      <c r="CJ47" s="7"/>
      <c r="CK47" s="14">
        <f>CH47</f>
        <v>250</v>
      </c>
      <c r="CL47" s="15">
        <v>30</v>
      </c>
      <c r="CM47" s="7"/>
      <c r="CN47" s="14">
        <f>CH47</f>
        <v>250</v>
      </c>
      <c r="CO47" s="15">
        <v>30</v>
      </c>
      <c r="CP47" s="7"/>
      <c r="CQ47" s="14">
        <f>CH47</f>
        <v>250</v>
      </c>
      <c r="CR47" s="15">
        <v>30</v>
      </c>
      <c r="CS47" s="7"/>
      <c r="CT47" s="21">
        <f>CT48/CU47</f>
        <v>250</v>
      </c>
      <c r="CU47" s="22">
        <f>CI47+CL47+CO47+CR47</f>
        <v>120</v>
      </c>
      <c r="CW47" s="14">
        <v>250</v>
      </c>
      <c r="CX47" s="15">
        <v>40</v>
      </c>
      <c r="CY47" s="7"/>
      <c r="CZ47" s="14">
        <f>CW47</f>
        <v>250</v>
      </c>
      <c r="DA47" s="15">
        <v>40</v>
      </c>
      <c r="DB47" s="7"/>
      <c r="DC47" s="14">
        <f>CW47</f>
        <v>250</v>
      </c>
      <c r="DD47" s="15">
        <v>40</v>
      </c>
      <c r="DE47" s="7"/>
      <c r="DF47" s="14">
        <f>CW47</f>
        <v>250</v>
      </c>
      <c r="DG47" s="15">
        <v>40</v>
      </c>
      <c r="DH47" s="7"/>
      <c r="DI47" s="21">
        <f>DI48/DJ47</f>
        <v>250</v>
      </c>
      <c r="DJ47" s="22">
        <f>CX47+DA47+DD47+DG47</f>
        <v>160</v>
      </c>
      <c r="DL47" s="14">
        <v>275</v>
      </c>
      <c r="DM47" s="15">
        <v>40</v>
      </c>
      <c r="DN47" s="7"/>
      <c r="DO47" s="14">
        <f>DL47</f>
        <v>275</v>
      </c>
      <c r="DP47" s="15">
        <v>40</v>
      </c>
      <c r="DQ47" s="7"/>
      <c r="DR47" s="14">
        <f>DL47</f>
        <v>275</v>
      </c>
      <c r="DS47" s="15">
        <v>40</v>
      </c>
      <c r="DT47" s="7"/>
      <c r="DU47" s="14">
        <f>DL47</f>
        <v>275</v>
      </c>
      <c r="DV47" s="15">
        <v>40</v>
      </c>
      <c r="DW47" s="7"/>
      <c r="DX47" s="14">
        <f>DL47</f>
        <v>275</v>
      </c>
      <c r="DY47" s="15">
        <v>40</v>
      </c>
      <c r="DZ47" s="7"/>
      <c r="EA47" s="21">
        <f>EA48/EB47</f>
        <v>275</v>
      </c>
      <c r="EB47" s="22">
        <f>DM47+DP47+DS47+DV47+DY47</f>
        <v>200</v>
      </c>
      <c r="ED47" s="14">
        <v>300</v>
      </c>
      <c r="EE47" s="15">
        <v>30</v>
      </c>
      <c r="EF47" s="7"/>
      <c r="EG47" s="14">
        <f>ED47</f>
        <v>300</v>
      </c>
      <c r="EH47" s="15">
        <v>30</v>
      </c>
      <c r="EI47" s="7"/>
      <c r="EJ47" s="14">
        <f>ED47</f>
        <v>300</v>
      </c>
      <c r="EK47" s="15">
        <v>30</v>
      </c>
      <c r="EL47" s="7"/>
      <c r="EM47" s="14">
        <f>ED47</f>
        <v>300</v>
      </c>
      <c r="EN47" s="15">
        <v>30</v>
      </c>
      <c r="EO47" s="7"/>
      <c r="EP47" s="21">
        <f>EP48/EQ47</f>
        <v>300</v>
      </c>
      <c r="EQ47" s="22">
        <f>EE47+EH47+EK47+EN47</f>
        <v>120</v>
      </c>
      <c r="ES47" s="14">
        <v>325</v>
      </c>
      <c r="ET47" s="15">
        <v>20</v>
      </c>
      <c r="EU47" s="7"/>
      <c r="EV47" s="14">
        <f>ES47</f>
        <v>325</v>
      </c>
      <c r="EW47" s="15">
        <v>20</v>
      </c>
      <c r="EX47" s="7"/>
      <c r="EY47" s="14">
        <f>ES47</f>
        <v>325</v>
      </c>
      <c r="EZ47" s="15">
        <v>20</v>
      </c>
      <c r="FA47" s="7"/>
      <c r="FB47" s="14">
        <f>ES47</f>
        <v>325</v>
      </c>
      <c r="FC47" s="15">
        <v>20</v>
      </c>
      <c r="FD47" s="7"/>
      <c r="FE47" s="14">
        <f>ES47</f>
        <v>325</v>
      </c>
      <c r="FF47" s="15">
        <v>20</v>
      </c>
      <c r="FG47" s="7"/>
      <c r="FH47" s="21">
        <f>FH48/FI47</f>
        <v>325</v>
      </c>
      <c r="FI47" s="22">
        <f>ET47+EW47+EZ47+FC47+FF47</f>
        <v>100</v>
      </c>
      <c r="FK47" s="14">
        <v>400</v>
      </c>
      <c r="FL47" s="15">
        <v>10</v>
      </c>
      <c r="FM47" s="7"/>
      <c r="FN47" s="14">
        <f>FK47</f>
        <v>400</v>
      </c>
      <c r="FO47" s="15">
        <v>10</v>
      </c>
      <c r="FP47" s="7"/>
      <c r="FQ47" s="14">
        <f>FK47</f>
        <v>400</v>
      </c>
      <c r="FR47" s="15">
        <v>10</v>
      </c>
      <c r="FS47" s="7"/>
      <c r="FT47" s="14">
        <f>FK47</f>
        <v>400</v>
      </c>
      <c r="FU47" s="15">
        <v>10</v>
      </c>
      <c r="FV47" s="7"/>
      <c r="FW47" s="21">
        <f>FW48/FX47</f>
        <v>400</v>
      </c>
      <c r="FX47" s="22">
        <f>FL47+FO47+FR47+FU47</f>
        <v>40</v>
      </c>
      <c r="FZ47" s="14">
        <v>400</v>
      </c>
      <c r="GA47" s="15">
        <v>0</v>
      </c>
      <c r="GB47" s="7"/>
      <c r="GC47" s="14">
        <f>FZ47</f>
        <v>400</v>
      </c>
      <c r="GD47" s="15">
        <v>0</v>
      </c>
      <c r="GE47" s="7"/>
      <c r="GF47" s="14">
        <f>FZ47</f>
        <v>400</v>
      </c>
      <c r="GG47" s="15">
        <v>0</v>
      </c>
      <c r="GH47" s="7"/>
      <c r="GI47" s="14">
        <f>FZ47</f>
        <v>400</v>
      </c>
      <c r="GJ47" s="15">
        <v>0</v>
      </c>
      <c r="GK47" s="7"/>
      <c r="GL47" s="21" t="e">
        <f>GL48/GM47</f>
        <v>#DIV/0!</v>
      </c>
      <c r="GM47" s="22">
        <f>GA47+GD47+GG47+GJ47</f>
        <v>0</v>
      </c>
      <c r="GO47" s="28" t="s">
        <v>0</v>
      </c>
    </row>
    <row r="48" spans="1:197" ht="15.75" thickBot="1">
      <c r="E48" s="120">
        <f>E47*F47</f>
        <v>0</v>
      </c>
      <c r="F48" s="121"/>
      <c r="G48" s="7"/>
      <c r="H48" s="120">
        <f>H47*I47</f>
        <v>0</v>
      </c>
      <c r="I48" s="121"/>
      <c r="J48" s="12"/>
      <c r="K48" s="120">
        <f>K47*L47</f>
        <v>0</v>
      </c>
      <c r="L48" s="121"/>
      <c r="M48" s="12"/>
      <c r="N48" s="120">
        <f>N47*O47</f>
        <v>0</v>
      </c>
      <c r="O48" s="121"/>
      <c r="P48" s="12"/>
      <c r="Q48" s="120">
        <f>Q47*R47</f>
        <v>0</v>
      </c>
      <c r="R48" s="121"/>
      <c r="S48" s="12"/>
      <c r="T48" s="122">
        <f>SUM(E48:Q48)</f>
        <v>0</v>
      </c>
      <c r="U48" s="123"/>
      <c r="W48" s="120">
        <f>W47*X47</f>
        <v>0</v>
      </c>
      <c r="X48" s="121"/>
      <c r="Y48" s="7"/>
      <c r="Z48" s="120">
        <f>Z47*AA47</f>
        <v>0</v>
      </c>
      <c r="AA48" s="121"/>
      <c r="AB48" s="12"/>
      <c r="AC48" s="120">
        <f>AC47*AD47</f>
        <v>0</v>
      </c>
      <c r="AD48" s="121"/>
      <c r="AE48" s="12"/>
      <c r="AF48" s="120">
        <f>AF47*AG47</f>
        <v>0</v>
      </c>
      <c r="AG48" s="121"/>
      <c r="AH48" s="12"/>
      <c r="AI48" s="122">
        <f>SUM(W48:AF48)</f>
        <v>0</v>
      </c>
      <c r="AJ48" s="123"/>
      <c r="AL48" s="120">
        <f>AL47*AM47</f>
        <v>0</v>
      </c>
      <c r="AM48" s="121"/>
      <c r="AN48" s="7"/>
      <c r="AO48" s="120">
        <f>AO47*AP47</f>
        <v>0</v>
      </c>
      <c r="AP48" s="121"/>
      <c r="AQ48" s="12"/>
      <c r="AR48" s="120">
        <f>AR47*AS47</f>
        <v>0</v>
      </c>
      <c r="AS48" s="121"/>
      <c r="AT48" s="12"/>
      <c r="AU48" s="120">
        <f>AU47*AV47</f>
        <v>0</v>
      </c>
      <c r="AV48" s="121"/>
      <c r="AW48" s="12"/>
      <c r="AX48" s="122">
        <f>SUM(AL48:AU48)</f>
        <v>0</v>
      </c>
      <c r="AY48" s="123"/>
      <c r="BA48" s="120">
        <f>BA47*BB47</f>
        <v>0</v>
      </c>
      <c r="BB48" s="121"/>
      <c r="BC48" s="7"/>
      <c r="BD48" s="120">
        <f>BD47*BE47</f>
        <v>0</v>
      </c>
      <c r="BE48" s="121"/>
      <c r="BF48" s="12"/>
      <c r="BG48" s="120">
        <f>BG47*BH47</f>
        <v>0</v>
      </c>
      <c r="BH48" s="121"/>
      <c r="BI48" s="12"/>
      <c r="BJ48" s="120">
        <f>BJ47*BK47</f>
        <v>0</v>
      </c>
      <c r="BK48" s="121"/>
      <c r="BL48" s="12"/>
      <c r="BM48" s="122">
        <f>SUM(BA48:BJ48)</f>
        <v>0</v>
      </c>
      <c r="BN48" s="123"/>
      <c r="BP48" s="120">
        <f>BP47*BQ47</f>
        <v>6000</v>
      </c>
      <c r="BQ48" s="121"/>
      <c r="BR48" s="7"/>
      <c r="BS48" s="120">
        <f>BS47*BT47</f>
        <v>6000</v>
      </c>
      <c r="BT48" s="121"/>
      <c r="BU48" s="12"/>
      <c r="BV48" s="120">
        <f>BV47*BW47</f>
        <v>6000</v>
      </c>
      <c r="BW48" s="121"/>
      <c r="BX48" s="12"/>
      <c r="BY48" s="120">
        <f>BY47*BZ47</f>
        <v>6000</v>
      </c>
      <c r="BZ48" s="121"/>
      <c r="CA48" s="12"/>
      <c r="CB48" s="120">
        <f>CB47*CC47</f>
        <v>6000</v>
      </c>
      <c r="CC48" s="121"/>
      <c r="CD48" s="12"/>
      <c r="CE48" s="122">
        <f>SUM(BP48:CB48)</f>
        <v>30000</v>
      </c>
      <c r="CF48" s="123"/>
      <c r="CH48" s="120">
        <f>CH47*CI47</f>
        <v>7500</v>
      </c>
      <c r="CI48" s="121"/>
      <c r="CJ48" s="7"/>
      <c r="CK48" s="120">
        <f>CK47*CL47</f>
        <v>7500</v>
      </c>
      <c r="CL48" s="121"/>
      <c r="CM48" s="12"/>
      <c r="CN48" s="120">
        <f>CN47*CO47</f>
        <v>7500</v>
      </c>
      <c r="CO48" s="121"/>
      <c r="CP48" s="12"/>
      <c r="CQ48" s="120">
        <f>CQ47*CR47</f>
        <v>7500</v>
      </c>
      <c r="CR48" s="121"/>
      <c r="CS48" s="12"/>
      <c r="CT48" s="122">
        <f>SUM(CH48:CQ48)</f>
        <v>30000</v>
      </c>
      <c r="CU48" s="123"/>
      <c r="CW48" s="120">
        <f>CW47*CX47</f>
        <v>10000</v>
      </c>
      <c r="CX48" s="121"/>
      <c r="CY48" s="7"/>
      <c r="CZ48" s="120">
        <f>CZ47*DA47</f>
        <v>10000</v>
      </c>
      <c r="DA48" s="121"/>
      <c r="DB48" s="12"/>
      <c r="DC48" s="120">
        <f>DC47*DD47</f>
        <v>10000</v>
      </c>
      <c r="DD48" s="121"/>
      <c r="DE48" s="12"/>
      <c r="DF48" s="120">
        <f>DF47*DG47</f>
        <v>10000</v>
      </c>
      <c r="DG48" s="121"/>
      <c r="DH48" s="12"/>
      <c r="DI48" s="122">
        <f>SUM(CW48:DF48)</f>
        <v>40000</v>
      </c>
      <c r="DJ48" s="123"/>
      <c r="DL48" s="120">
        <f>DL47*DM47</f>
        <v>11000</v>
      </c>
      <c r="DM48" s="121"/>
      <c r="DN48" s="7"/>
      <c r="DO48" s="120">
        <f>DO47*DP47</f>
        <v>11000</v>
      </c>
      <c r="DP48" s="121"/>
      <c r="DQ48" s="12"/>
      <c r="DR48" s="120">
        <f>DR47*DS47</f>
        <v>11000</v>
      </c>
      <c r="DS48" s="121"/>
      <c r="DT48" s="12"/>
      <c r="DU48" s="120">
        <f>DU47*DV47</f>
        <v>11000</v>
      </c>
      <c r="DV48" s="121"/>
      <c r="DW48" s="12"/>
      <c r="DX48" s="120">
        <f>DX47*DY47</f>
        <v>11000</v>
      </c>
      <c r="DY48" s="121"/>
      <c r="DZ48" s="12"/>
      <c r="EA48" s="122">
        <f>SUM(DL48:DX48)</f>
        <v>55000</v>
      </c>
      <c r="EB48" s="123"/>
      <c r="ED48" s="120">
        <f>ED47*EE47</f>
        <v>9000</v>
      </c>
      <c r="EE48" s="121"/>
      <c r="EF48" s="7"/>
      <c r="EG48" s="120">
        <f>EG47*EH47</f>
        <v>9000</v>
      </c>
      <c r="EH48" s="121"/>
      <c r="EI48" s="12"/>
      <c r="EJ48" s="120">
        <f>EJ47*EK47</f>
        <v>9000</v>
      </c>
      <c r="EK48" s="121"/>
      <c r="EL48" s="12"/>
      <c r="EM48" s="120">
        <f>EM47*EN47</f>
        <v>9000</v>
      </c>
      <c r="EN48" s="121"/>
      <c r="EO48" s="12"/>
      <c r="EP48" s="122">
        <f>SUM(ED48:EM48)</f>
        <v>36000</v>
      </c>
      <c r="EQ48" s="123"/>
      <c r="ES48" s="120">
        <f>ES47*ET47</f>
        <v>6500</v>
      </c>
      <c r="ET48" s="121"/>
      <c r="EU48" s="7"/>
      <c r="EV48" s="120">
        <f>EV47*EW47</f>
        <v>6500</v>
      </c>
      <c r="EW48" s="121"/>
      <c r="EX48" s="12"/>
      <c r="EY48" s="120">
        <f>EY47*EZ47</f>
        <v>6500</v>
      </c>
      <c r="EZ48" s="121"/>
      <c r="FA48" s="12"/>
      <c r="FB48" s="120">
        <f>FB47*FC47</f>
        <v>6500</v>
      </c>
      <c r="FC48" s="121"/>
      <c r="FD48" s="12"/>
      <c r="FE48" s="120">
        <f>FE47*FF47</f>
        <v>6500</v>
      </c>
      <c r="FF48" s="121"/>
      <c r="FG48" s="12"/>
      <c r="FH48" s="122">
        <f>SUM(ES48:FE48)</f>
        <v>32500</v>
      </c>
      <c r="FI48" s="123"/>
      <c r="FK48" s="120">
        <f>FK47*FL47</f>
        <v>4000</v>
      </c>
      <c r="FL48" s="121"/>
      <c r="FM48" s="7"/>
      <c r="FN48" s="120">
        <f>FN47*FO47</f>
        <v>4000</v>
      </c>
      <c r="FO48" s="121"/>
      <c r="FP48" s="12"/>
      <c r="FQ48" s="120">
        <f>FQ47*FR47</f>
        <v>4000</v>
      </c>
      <c r="FR48" s="121"/>
      <c r="FS48" s="12"/>
      <c r="FT48" s="120">
        <f>FT47*FU47</f>
        <v>4000</v>
      </c>
      <c r="FU48" s="121"/>
      <c r="FV48" s="12"/>
      <c r="FW48" s="122">
        <f>SUM(FK48:FT48)</f>
        <v>16000</v>
      </c>
      <c r="FX48" s="123"/>
      <c r="FZ48" s="120">
        <f>FZ47*GA47</f>
        <v>0</v>
      </c>
      <c r="GA48" s="121"/>
      <c r="GB48" s="7"/>
      <c r="GC48" s="120">
        <f>GC47*GD47</f>
        <v>0</v>
      </c>
      <c r="GD48" s="121"/>
      <c r="GE48" s="12"/>
      <c r="GF48" s="120">
        <f>GF47*GG47</f>
        <v>0</v>
      </c>
      <c r="GG48" s="121"/>
      <c r="GH48" s="12"/>
      <c r="GI48" s="120">
        <f>GI47*GJ47</f>
        <v>0</v>
      </c>
      <c r="GJ48" s="121"/>
      <c r="GK48" s="12"/>
      <c r="GL48" s="122">
        <f>SUM(FZ48:GI48)</f>
        <v>0</v>
      </c>
      <c r="GM48" s="123"/>
      <c r="GO48" s="95">
        <f>T48+AI48+AX48+BM48+CE48+CT48+DI48+EA48+EP48+FH48+FW48+GL48</f>
        <v>239500</v>
      </c>
    </row>
    <row r="49" spans="1:197">
      <c r="A49" s="1" t="s">
        <v>0</v>
      </c>
      <c r="E49" s="11"/>
      <c r="F49" s="11"/>
      <c r="G49" s="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23"/>
      <c r="U49" s="23"/>
      <c r="W49" s="11"/>
      <c r="X49" s="11"/>
      <c r="Y49" s="6"/>
      <c r="Z49" s="11"/>
      <c r="AA49" s="11"/>
      <c r="AB49" s="11"/>
      <c r="AC49" s="11"/>
      <c r="AD49" s="11"/>
      <c r="AE49" s="11"/>
      <c r="AF49" s="11"/>
      <c r="AG49" s="11"/>
      <c r="AH49" s="11"/>
      <c r="AI49" s="23"/>
      <c r="AJ49" s="23"/>
      <c r="AL49" s="11"/>
      <c r="AM49" s="11"/>
      <c r="AN49" s="6"/>
      <c r="AO49" s="11"/>
      <c r="AP49" s="11"/>
      <c r="AQ49" s="11"/>
      <c r="AR49" s="11"/>
      <c r="AS49" s="11"/>
      <c r="AT49" s="11"/>
      <c r="AU49" s="11"/>
      <c r="AV49" s="11"/>
      <c r="AW49" s="11"/>
      <c r="AX49" s="23"/>
      <c r="AY49" s="23"/>
      <c r="BA49" s="11"/>
      <c r="BB49" s="11"/>
      <c r="BC49" s="6"/>
      <c r="BD49" s="11"/>
      <c r="BE49" s="11"/>
      <c r="BF49" s="11"/>
      <c r="BG49" s="11"/>
      <c r="BH49" s="11"/>
      <c r="BI49" s="11"/>
      <c r="BJ49" s="11"/>
      <c r="BK49" s="11"/>
      <c r="BL49" s="11"/>
      <c r="BM49" s="23"/>
      <c r="BN49" s="23"/>
      <c r="BP49" s="11"/>
      <c r="BQ49" s="11"/>
      <c r="BR49" s="6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23"/>
      <c r="CH49" s="11"/>
      <c r="CI49" s="11"/>
      <c r="CJ49" s="6"/>
      <c r="CK49" s="11"/>
      <c r="CL49" s="11"/>
      <c r="CM49" s="11"/>
      <c r="CN49" s="11"/>
      <c r="CO49" s="11"/>
      <c r="CP49" s="11"/>
      <c r="CQ49" s="11"/>
      <c r="CR49" s="11"/>
      <c r="CS49" s="11"/>
      <c r="CT49" s="23"/>
      <c r="CU49" s="23"/>
      <c r="CW49" s="11"/>
      <c r="CX49" s="11"/>
      <c r="CY49" s="6"/>
      <c r="CZ49" s="11"/>
      <c r="DA49" s="11"/>
      <c r="DB49" s="11"/>
      <c r="DC49" s="11"/>
      <c r="DD49" s="11"/>
      <c r="DE49" s="11"/>
      <c r="DF49" s="11"/>
      <c r="DG49" s="11"/>
      <c r="DH49" s="11"/>
      <c r="DI49" s="23"/>
      <c r="DJ49" s="23"/>
      <c r="DL49" s="11"/>
      <c r="DM49" s="11"/>
      <c r="DN49" s="6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23"/>
      <c r="EB49" s="23"/>
      <c r="ED49" s="11"/>
      <c r="EE49" s="11"/>
      <c r="EF49" s="6"/>
      <c r="EG49" s="11"/>
      <c r="EH49" s="11"/>
      <c r="EI49" s="11"/>
      <c r="EJ49" s="11"/>
      <c r="EK49" s="11"/>
      <c r="EL49" s="11"/>
      <c r="EM49" s="11"/>
      <c r="EN49" s="11"/>
      <c r="EO49" s="11"/>
      <c r="EP49" s="23"/>
      <c r="EQ49" s="23"/>
      <c r="ES49" s="11"/>
      <c r="ET49" s="11"/>
      <c r="EU49" s="6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23"/>
      <c r="FI49" s="23"/>
      <c r="FK49" s="11"/>
      <c r="FL49" s="11"/>
      <c r="FM49" s="6"/>
      <c r="FN49" s="11"/>
      <c r="FO49" s="11"/>
      <c r="FP49" s="11"/>
      <c r="FQ49" s="11"/>
      <c r="FR49" s="11"/>
      <c r="FS49" s="11"/>
      <c r="FT49" s="11"/>
      <c r="FU49" s="11"/>
      <c r="FV49" s="11"/>
      <c r="FW49" s="23"/>
      <c r="FX49" s="23"/>
      <c r="FZ49" s="11"/>
      <c r="GA49" s="11"/>
      <c r="GB49" s="6"/>
      <c r="GC49" s="11"/>
      <c r="GD49" s="11"/>
      <c r="GE49" s="11"/>
      <c r="GF49" s="11"/>
      <c r="GG49" s="11"/>
      <c r="GH49" s="11"/>
      <c r="GI49" s="11"/>
      <c r="GJ49" s="11"/>
      <c r="GK49" s="11"/>
      <c r="GL49" s="23"/>
      <c r="GM49" s="23"/>
      <c r="GO49" s="28" t="s">
        <v>0</v>
      </c>
    </row>
    <row r="50" spans="1:197" ht="15.75" thickBot="1">
      <c r="A50" s="1" t="s">
        <v>119</v>
      </c>
      <c r="E50" s="14">
        <v>50</v>
      </c>
      <c r="F50" s="15">
        <v>0</v>
      </c>
      <c r="G50" s="7"/>
      <c r="H50" s="14">
        <f>E50</f>
        <v>50</v>
      </c>
      <c r="I50" s="15">
        <v>0</v>
      </c>
      <c r="J50" s="7"/>
      <c r="K50" s="14">
        <f>E50</f>
        <v>50</v>
      </c>
      <c r="L50" s="15">
        <v>0</v>
      </c>
      <c r="M50" s="7"/>
      <c r="N50" s="14">
        <f>E50</f>
        <v>50</v>
      </c>
      <c r="O50" s="15">
        <v>0</v>
      </c>
      <c r="P50" s="7"/>
      <c r="Q50" s="14">
        <f>E50</f>
        <v>50</v>
      </c>
      <c r="R50" s="15">
        <v>0</v>
      </c>
      <c r="S50" s="7"/>
      <c r="T50" s="21" t="e">
        <f>T51/U50</f>
        <v>#DIV/0!</v>
      </c>
      <c r="U50" s="22">
        <f>F50+I50+L50+O50+R50</f>
        <v>0</v>
      </c>
      <c r="W50" s="14">
        <v>50</v>
      </c>
      <c r="X50" s="15">
        <v>0</v>
      </c>
      <c r="Y50" s="7"/>
      <c r="Z50" s="14">
        <f>W50</f>
        <v>50</v>
      </c>
      <c r="AA50" s="15">
        <v>0</v>
      </c>
      <c r="AB50" s="7"/>
      <c r="AC50" s="14">
        <f>W50</f>
        <v>50</v>
      </c>
      <c r="AD50" s="15">
        <v>0</v>
      </c>
      <c r="AE50" s="7"/>
      <c r="AF50" s="14">
        <f>W50</f>
        <v>50</v>
      </c>
      <c r="AG50" s="15">
        <v>0</v>
      </c>
      <c r="AH50" s="7"/>
      <c r="AI50" s="21" t="e">
        <f>AI51/AJ50</f>
        <v>#DIV/0!</v>
      </c>
      <c r="AJ50" s="22">
        <f>X50+AA50+AD50+AG50</f>
        <v>0</v>
      </c>
      <c r="AL50" s="14">
        <v>50</v>
      </c>
      <c r="AM50" s="15">
        <v>0</v>
      </c>
      <c r="AN50" s="7"/>
      <c r="AO50" s="14">
        <f>AL50</f>
        <v>50</v>
      </c>
      <c r="AP50" s="15">
        <v>0</v>
      </c>
      <c r="AQ50" s="7"/>
      <c r="AR50" s="14">
        <f>AL50</f>
        <v>50</v>
      </c>
      <c r="AS50" s="15">
        <v>0</v>
      </c>
      <c r="AT50" s="7"/>
      <c r="AU50" s="14">
        <f>AL50</f>
        <v>50</v>
      </c>
      <c r="AV50" s="15">
        <v>0</v>
      </c>
      <c r="AW50" s="7"/>
      <c r="AX50" s="21" t="e">
        <f>AX51/AY50</f>
        <v>#DIV/0!</v>
      </c>
      <c r="AY50" s="22">
        <f>AM50+AP50+AS50+AV50</f>
        <v>0</v>
      </c>
      <c r="BA50" s="14">
        <v>45</v>
      </c>
      <c r="BB50" s="15">
        <v>50</v>
      </c>
      <c r="BC50" s="7"/>
      <c r="BD50" s="14">
        <f>BA50</f>
        <v>45</v>
      </c>
      <c r="BE50" s="15">
        <v>50</v>
      </c>
      <c r="BF50" s="7"/>
      <c r="BG50" s="14">
        <f>BA50</f>
        <v>45</v>
      </c>
      <c r="BH50" s="15">
        <v>50</v>
      </c>
      <c r="BI50" s="7"/>
      <c r="BJ50" s="14">
        <f>BA50</f>
        <v>45</v>
      </c>
      <c r="BK50" s="15">
        <v>50</v>
      </c>
      <c r="BL50" s="7"/>
      <c r="BM50" s="21">
        <f>BM51/BN50</f>
        <v>45</v>
      </c>
      <c r="BN50" s="22">
        <f>BB50+BE50+BH50+BK50</f>
        <v>200</v>
      </c>
      <c r="BP50" s="14">
        <v>34</v>
      </c>
      <c r="BQ50" s="15">
        <v>50</v>
      </c>
      <c r="BR50" s="7"/>
      <c r="BS50" s="14">
        <f>BP50</f>
        <v>34</v>
      </c>
      <c r="BT50" s="15">
        <v>50</v>
      </c>
      <c r="BU50" s="7"/>
      <c r="BV50" s="14">
        <f>BP50</f>
        <v>34</v>
      </c>
      <c r="BW50" s="15">
        <v>50</v>
      </c>
      <c r="BX50" s="7"/>
      <c r="BY50" s="14">
        <f>BP50</f>
        <v>34</v>
      </c>
      <c r="BZ50" s="15">
        <v>50</v>
      </c>
      <c r="CA50" s="7"/>
      <c r="CB50" s="14">
        <f>BP50</f>
        <v>34</v>
      </c>
      <c r="CC50" s="15">
        <v>50</v>
      </c>
      <c r="CD50" s="7"/>
      <c r="CE50" s="21">
        <f>CE51/CF50</f>
        <v>34</v>
      </c>
      <c r="CF50" s="22">
        <f>BQ50+BT50+BW50+BZ50+CC50</f>
        <v>250</v>
      </c>
      <c r="CH50" s="14">
        <v>30</v>
      </c>
      <c r="CI50" s="15">
        <v>50</v>
      </c>
      <c r="CJ50" s="7"/>
      <c r="CK50" s="14">
        <f>CH50</f>
        <v>30</v>
      </c>
      <c r="CL50" s="15">
        <v>50</v>
      </c>
      <c r="CM50" s="7"/>
      <c r="CN50" s="14">
        <f>CH50</f>
        <v>30</v>
      </c>
      <c r="CO50" s="15">
        <v>50</v>
      </c>
      <c r="CP50" s="7"/>
      <c r="CQ50" s="14">
        <f>CH50</f>
        <v>30</v>
      </c>
      <c r="CR50" s="15">
        <v>50</v>
      </c>
      <c r="CS50" s="7"/>
      <c r="CT50" s="21">
        <f>CT51/CU50</f>
        <v>30</v>
      </c>
      <c r="CU50" s="22">
        <f>CI50+CL50+CO50+CR50</f>
        <v>200</v>
      </c>
      <c r="CW50" s="14">
        <v>30</v>
      </c>
      <c r="CX50" s="15">
        <v>50</v>
      </c>
      <c r="CY50" s="7"/>
      <c r="CZ50" s="14">
        <f>CW50</f>
        <v>30</v>
      </c>
      <c r="DA50" s="15">
        <v>50</v>
      </c>
      <c r="DB50" s="7"/>
      <c r="DC50" s="14">
        <f>CW50</f>
        <v>30</v>
      </c>
      <c r="DD50" s="15">
        <v>50</v>
      </c>
      <c r="DE50" s="7"/>
      <c r="DF50" s="14">
        <f>CW50</f>
        <v>30</v>
      </c>
      <c r="DG50" s="15">
        <v>50</v>
      </c>
      <c r="DH50" s="7"/>
      <c r="DI50" s="21">
        <f>DI51/DJ50</f>
        <v>30</v>
      </c>
      <c r="DJ50" s="22">
        <f>CX50+DA50+DD50+DG50</f>
        <v>200</v>
      </c>
      <c r="DL50" s="14">
        <v>30</v>
      </c>
      <c r="DM50" s="15">
        <v>50</v>
      </c>
      <c r="DN50" s="7"/>
      <c r="DO50" s="14">
        <f>DL50</f>
        <v>30</v>
      </c>
      <c r="DP50" s="15">
        <v>50</v>
      </c>
      <c r="DQ50" s="7"/>
      <c r="DR50" s="14">
        <f>DL50</f>
        <v>30</v>
      </c>
      <c r="DS50" s="15">
        <v>50</v>
      </c>
      <c r="DT50" s="7"/>
      <c r="DU50" s="14">
        <f>DL50</f>
        <v>30</v>
      </c>
      <c r="DV50" s="15">
        <v>50</v>
      </c>
      <c r="DW50" s="7"/>
      <c r="DX50" s="14">
        <f>DL50</f>
        <v>30</v>
      </c>
      <c r="DY50" s="15">
        <v>50</v>
      </c>
      <c r="DZ50" s="7"/>
      <c r="EA50" s="21">
        <f>EA51/EB50</f>
        <v>30</v>
      </c>
      <c r="EB50" s="22">
        <f>DM50+DP50+DS50+DV50+DY50</f>
        <v>250</v>
      </c>
      <c r="ED50" s="14">
        <v>40</v>
      </c>
      <c r="EE50" s="15">
        <v>0</v>
      </c>
      <c r="EF50" s="7"/>
      <c r="EG50" s="14">
        <f>ED50</f>
        <v>40</v>
      </c>
      <c r="EH50" s="15">
        <v>0</v>
      </c>
      <c r="EI50" s="7"/>
      <c r="EJ50" s="14">
        <f>ED50</f>
        <v>40</v>
      </c>
      <c r="EK50" s="15">
        <v>0</v>
      </c>
      <c r="EL50" s="7"/>
      <c r="EM50" s="14">
        <f>ED50</f>
        <v>40</v>
      </c>
      <c r="EN50" s="15">
        <v>0</v>
      </c>
      <c r="EO50" s="7"/>
      <c r="EP50" s="21" t="e">
        <f>EP51/EQ50</f>
        <v>#DIV/0!</v>
      </c>
      <c r="EQ50" s="22">
        <f>EE50+EH50+EK50+EN50</f>
        <v>0</v>
      </c>
      <c r="ES50" s="14">
        <v>45</v>
      </c>
      <c r="ET50" s="15">
        <v>0</v>
      </c>
      <c r="EU50" s="7"/>
      <c r="EV50" s="14">
        <f>ES50</f>
        <v>45</v>
      </c>
      <c r="EW50" s="15">
        <v>0</v>
      </c>
      <c r="EX50" s="7"/>
      <c r="EY50" s="14">
        <f>ES50</f>
        <v>45</v>
      </c>
      <c r="EZ50" s="15">
        <v>0</v>
      </c>
      <c r="FA50" s="7"/>
      <c r="FB50" s="14">
        <f>ES50</f>
        <v>45</v>
      </c>
      <c r="FC50" s="15">
        <v>0</v>
      </c>
      <c r="FD50" s="7"/>
      <c r="FE50" s="14">
        <f>ES50</f>
        <v>45</v>
      </c>
      <c r="FF50" s="15">
        <v>0</v>
      </c>
      <c r="FG50" s="7"/>
      <c r="FH50" s="21" t="e">
        <f>FH51/FI50</f>
        <v>#DIV/0!</v>
      </c>
      <c r="FI50" s="22">
        <f>ET50+EW50+EZ50+FC50+FF50</f>
        <v>0</v>
      </c>
      <c r="FK50" s="14">
        <v>45</v>
      </c>
      <c r="FL50" s="15">
        <v>0</v>
      </c>
      <c r="FM50" s="7"/>
      <c r="FN50" s="14">
        <f>FK50</f>
        <v>45</v>
      </c>
      <c r="FO50" s="15">
        <v>0</v>
      </c>
      <c r="FP50" s="7"/>
      <c r="FQ50" s="14">
        <f>FK50</f>
        <v>45</v>
      </c>
      <c r="FR50" s="15">
        <v>0</v>
      </c>
      <c r="FS50" s="7"/>
      <c r="FT50" s="14">
        <f>FK50</f>
        <v>45</v>
      </c>
      <c r="FU50" s="15">
        <v>0</v>
      </c>
      <c r="FV50" s="7"/>
      <c r="FW50" s="21" t="e">
        <f>FW51/FX50</f>
        <v>#DIV/0!</v>
      </c>
      <c r="FX50" s="22">
        <f>FL50+FO50+FR50+FU50</f>
        <v>0</v>
      </c>
      <c r="FZ50" s="14">
        <v>50</v>
      </c>
      <c r="GA50" s="15">
        <v>0</v>
      </c>
      <c r="GB50" s="7"/>
      <c r="GC50" s="14">
        <f>FZ50</f>
        <v>50</v>
      </c>
      <c r="GD50" s="15">
        <v>0</v>
      </c>
      <c r="GE50" s="7"/>
      <c r="GF50" s="14">
        <f>FZ50</f>
        <v>50</v>
      </c>
      <c r="GG50" s="15">
        <v>0</v>
      </c>
      <c r="GH50" s="7"/>
      <c r="GI50" s="14">
        <f>FZ50</f>
        <v>50</v>
      </c>
      <c r="GJ50" s="15">
        <v>0</v>
      </c>
      <c r="GK50" s="7"/>
      <c r="GL50" s="21" t="e">
        <f>GL51/GM50</f>
        <v>#DIV/0!</v>
      </c>
      <c r="GM50" s="22">
        <f>GA50+GD50+GG50+GJ50</f>
        <v>0</v>
      </c>
      <c r="GO50" s="28" t="s">
        <v>0</v>
      </c>
    </row>
    <row r="51" spans="1:197" ht="15.75" thickBot="1">
      <c r="A51" s="1" t="s">
        <v>0</v>
      </c>
      <c r="E51" s="101">
        <f>E50*F50</f>
        <v>0</v>
      </c>
      <c r="F51" s="102"/>
      <c r="G51" s="7"/>
      <c r="H51" s="101">
        <f>H50*I50</f>
        <v>0</v>
      </c>
      <c r="I51" s="102"/>
      <c r="J51" s="12"/>
      <c r="K51" s="101">
        <f>K50*L50</f>
        <v>0</v>
      </c>
      <c r="L51" s="102"/>
      <c r="M51" s="12"/>
      <c r="N51" s="101">
        <f>N50*O50</f>
        <v>0</v>
      </c>
      <c r="O51" s="102"/>
      <c r="P51" s="12"/>
      <c r="Q51" s="101">
        <f>Q50*R50</f>
        <v>0</v>
      </c>
      <c r="R51" s="102"/>
      <c r="S51" s="12"/>
      <c r="T51" s="106">
        <f>SUM(E51:Q51)</f>
        <v>0</v>
      </c>
      <c r="U51" s="107"/>
      <c r="W51" s="101">
        <f>W50*X50</f>
        <v>0</v>
      </c>
      <c r="X51" s="102"/>
      <c r="Y51" s="7"/>
      <c r="Z51" s="101">
        <f>Z50*AA50</f>
        <v>0</v>
      </c>
      <c r="AA51" s="102"/>
      <c r="AB51" s="12"/>
      <c r="AC51" s="101">
        <f>AC50*AD50</f>
        <v>0</v>
      </c>
      <c r="AD51" s="102"/>
      <c r="AE51" s="12"/>
      <c r="AF51" s="101">
        <f>AF50*AG50</f>
        <v>0</v>
      </c>
      <c r="AG51" s="102"/>
      <c r="AH51" s="12"/>
      <c r="AI51" s="106">
        <f>SUM(W51:AF51)</f>
        <v>0</v>
      </c>
      <c r="AJ51" s="107"/>
      <c r="AL51" s="101">
        <f>AL50*AM50</f>
        <v>0</v>
      </c>
      <c r="AM51" s="102"/>
      <c r="AN51" s="7"/>
      <c r="AO51" s="101">
        <f>AO50*AP50</f>
        <v>0</v>
      </c>
      <c r="AP51" s="102"/>
      <c r="AQ51" s="12"/>
      <c r="AR51" s="101">
        <f>AR50*AS50</f>
        <v>0</v>
      </c>
      <c r="AS51" s="102"/>
      <c r="AT51" s="12"/>
      <c r="AU51" s="101">
        <f>AU50*AV50</f>
        <v>0</v>
      </c>
      <c r="AV51" s="102"/>
      <c r="AW51" s="12"/>
      <c r="AX51" s="106">
        <f>SUM(AL51:AU51)</f>
        <v>0</v>
      </c>
      <c r="AY51" s="107"/>
      <c r="BA51" s="101">
        <f>BA50*BB50</f>
        <v>2250</v>
      </c>
      <c r="BB51" s="102"/>
      <c r="BC51" s="7"/>
      <c r="BD51" s="101">
        <f>BD50*BE50</f>
        <v>2250</v>
      </c>
      <c r="BE51" s="102"/>
      <c r="BF51" s="12"/>
      <c r="BG51" s="101">
        <f>BG50*BH50</f>
        <v>2250</v>
      </c>
      <c r="BH51" s="102"/>
      <c r="BI51" s="12"/>
      <c r="BJ51" s="101">
        <f>BJ50*BK50</f>
        <v>2250</v>
      </c>
      <c r="BK51" s="102"/>
      <c r="BL51" s="12"/>
      <c r="BM51" s="106">
        <f>SUM(BA51:BJ51)</f>
        <v>9000</v>
      </c>
      <c r="BN51" s="107"/>
      <c r="BP51" s="101">
        <f>BP50*BQ50</f>
        <v>1700</v>
      </c>
      <c r="BQ51" s="102"/>
      <c r="BR51" s="7"/>
      <c r="BS51" s="101">
        <f>BS50*BT50</f>
        <v>1700</v>
      </c>
      <c r="BT51" s="102"/>
      <c r="BU51" s="12"/>
      <c r="BV51" s="101">
        <f>BV50*BW50</f>
        <v>1700</v>
      </c>
      <c r="BW51" s="102"/>
      <c r="BX51" s="12"/>
      <c r="BY51" s="101">
        <f>BY50*BZ50</f>
        <v>1700</v>
      </c>
      <c r="BZ51" s="102"/>
      <c r="CA51" s="12"/>
      <c r="CB51" s="101">
        <f>CB50*CC50</f>
        <v>1700</v>
      </c>
      <c r="CC51" s="102"/>
      <c r="CD51" s="12"/>
      <c r="CE51" s="106">
        <f>SUM(BP51:CB51)</f>
        <v>8500</v>
      </c>
      <c r="CF51" s="107"/>
      <c r="CH51" s="101">
        <f>CH50*CI50</f>
        <v>1500</v>
      </c>
      <c r="CI51" s="102"/>
      <c r="CJ51" s="7"/>
      <c r="CK51" s="101">
        <f>CK50*CL50</f>
        <v>1500</v>
      </c>
      <c r="CL51" s="102"/>
      <c r="CM51" s="12"/>
      <c r="CN51" s="101">
        <f>CN50*CO50</f>
        <v>1500</v>
      </c>
      <c r="CO51" s="102"/>
      <c r="CP51" s="12"/>
      <c r="CQ51" s="101">
        <f>CQ50*CR50</f>
        <v>1500</v>
      </c>
      <c r="CR51" s="102"/>
      <c r="CS51" s="12"/>
      <c r="CT51" s="106">
        <f>SUM(CH51:CQ51)</f>
        <v>6000</v>
      </c>
      <c r="CU51" s="107"/>
      <c r="CW51" s="101">
        <f>CW50*CX50</f>
        <v>1500</v>
      </c>
      <c r="CX51" s="102"/>
      <c r="CY51" s="7"/>
      <c r="CZ51" s="101">
        <f>CZ50*DA50</f>
        <v>1500</v>
      </c>
      <c r="DA51" s="102"/>
      <c r="DB51" s="12"/>
      <c r="DC51" s="101">
        <f>DC50*DD50</f>
        <v>1500</v>
      </c>
      <c r="DD51" s="102"/>
      <c r="DE51" s="12"/>
      <c r="DF51" s="101">
        <f>DF50*DG50</f>
        <v>1500</v>
      </c>
      <c r="DG51" s="102"/>
      <c r="DH51" s="12"/>
      <c r="DI51" s="106">
        <f>SUM(CW51:DF51)</f>
        <v>6000</v>
      </c>
      <c r="DJ51" s="107"/>
      <c r="DL51" s="101">
        <f>DL50*DM50</f>
        <v>1500</v>
      </c>
      <c r="DM51" s="102"/>
      <c r="DN51" s="7"/>
      <c r="DO51" s="101">
        <f>DO50*DP50</f>
        <v>1500</v>
      </c>
      <c r="DP51" s="102"/>
      <c r="DQ51" s="12"/>
      <c r="DR51" s="101">
        <f>DR50*DS50</f>
        <v>1500</v>
      </c>
      <c r="DS51" s="102"/>
      <c r="DT51" s="12"/>
      <c r="DU51" s="101">
        <f>DU50*DV50</f>
        <v>1500</v>
      </c>
      <c r="DV51" s="102"/>
      <c r="DW51" s="12"/>
      <c r="DX51" s="101">
        <f>DX50*DY50</f>
        <v>1500</v>
      </c>
      <c r="DY51" s="102"/>
      <c r="DZ51" s="12"/>
      <c r="EA51" s="106">
        <f>SUM(DL51:DX51)</f>
        <v>7500</v>
      </c>
      <c r="EB51" s="107"/>
      <c r="ED51" s="101">
        <f>ED50*EE50</f>
        <v>0</v>
      </c>
      <c r="EE51" s="102"/>
      <c r="EF51" s="7"/>
      <c r="EG51" s="101">
        <f>EG50*EH50</f>
        <v>0</v>
      </c>
      <c r="EH51" s="102"/>
      <c r="EI51" s="12"/>
      <c r="EJ51" s="101">
        <f>EJ50*EK50</f>
        <v>0</v>
      </c>
      <c r="EK51" s="102"/>
      <c r="EL51" s="12"/>
      <c r="EM51" s="101">
        <f>EM50*EN50</f>
        <v>0</v>
      </c>
      <c r="EN51" s="102"/>
      <c r="EO51" s="12"/>
      <c r="EP51" s="106">
        <f>SUM(ED51:EM51)</f>
        <v>0</v>
      </c>
      <c r="EQ51" s="107"/>
      <c r="ES51" s="101">
        <f>ES50*ET50</f>
        <v>0</v>
      </c>
      <c r="ET51" s="102"/>
      <c r="EU51" s="7"/>
      <c r="EV51" s="101">
        <f>EV50*EW50</f>
        <v>0</v>
      </c>
      <c r="EW51" s="102"/>
      <c r="EX51" s="12"/>
      <c r="EY51" s="101">
        <f>EY50*EZ50</f>
        <v>0</v>
      </c>
      <c r="EZ51" s="102"/>
      <c r="FA51" s="12"/>
      <c r="FB51" s="101">
        <f>FB50*FC50</f>
        <v>0</v>
      </c>
      <c r="FC51" s="102"/>
      <c r="FD51" s="12"/>
      <c r="FE51" s="101">
        <f>FE50*FF50</f>
        <v>0</v>
      </c>
      <c r="FF51" s="102"/>
      <c r="FG51" s="12"/>
      <c r="FH51" s="106">
        <f>SUM(ES51:FE51)</f>
        <v>0</v>
      </c>
      <c r="FI51" s="107"/>
      <c r="FK51" s="101">
        <f>FK50*FL50</f>
        <v>0</v>
      </c>
      <c r="FL51" s="102"/>
      <c r="FM51" s="7"/>
      <c r="FN51" s="101">
        <f>FN50*FO50</f>
        <v>0</v>
      </c>
      <c r="FO51" s="102"/>
      <c r="FP51" s="12"/>
      <c r="FQ51" s="101">
        <f>FQ50*FR50</f>
        <v>0</v>
      </c>
      <c r="FR51" s="102"/>
      <c r="FS51" s="12"/>
      <c r="FT51" s="101">
        <f>FT50*FU50</f>
        <v>0</v>
      </c>
      <c r="FU51" s="102"/>
      <c r="FV51" s="12"/>
      <c r="FW51" s="106">
        <f>SUM(FK51:FT51)</f>
        <v>0</v>
      </c>
      <c r="FX51" s="107"/>
      <c r="FZ51" s="101">
        <f>FZ50*GA50</f>
        <v>0</v>
      </c>
      <c r="GA51" s="102"/>
      <c r="GB51" s="7"/>
      <c r="GC51" s="101">
        <f>GC50*GD50</f>
        <v>0</v>
      </c>
      <c r="GD51" s="102"/>
      <c r="GE51" s="12"/>
      <c r="GF51" s="101">
        <f>GF50*GG50</f>
        <v>0</v>
      </c>
      <c r="GG51" s="102"/>
      <c r="GH51" s="12"/>
      <c r="GI51" s="101">
        <f>GI50*GJ50</f>
        <v>0</v>
      </c>
      <c r="GJ51" s="102"/>
      <c r="GK51" s="12"/>
      <c r="GL51" s="106">
        <f>SUM(FZ51:GI51)</f>
        <v>0</v>
      </c>
      <c r="GM51" s="107"/>
      <c r="GO51" s="95">
        <f>T51+AI51+AX51+BM51+CE51+CT51+DI51+EA51+EP51+FH51+FW51+GL51</f>
        <v>37000</v>
      </c>
    </row>
    <row r="52" spans="1:197">
      <c r="E52" s="11"/>
      <c r="F52" s="11"/>
      <c r="G52" s="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20"/>
      <c r="U52" s="20"/>
      <c r="W52" s="11"/>
      <c r="X52" s="11"/>
      <c r="Y52" s="6"/>
      <c r="Z52" s="11"/>
      <c r="AA52" s="11"/>
      <c r="AB52" s="11"/>
      <c r="AC52" s="11"/>
      <c r="AD52" s="11"/>
      <c r="AE52" s="11"/>
      <c r="AF52" s="11"/>
      <c r="AG52" s="11"/>
      <c r="AH52" s="11"/>
      <c r="AI52" s="20"/>
      <c r="AJ52" s="20"/>
      <c r="AL52" s="11" t="s">
        <v>0</v>
      </c>
      <c r="AM52" s="11" t="s">
        <v>0</v>
      </c>
      <c r="AN52" s="6"/>
      <c r="AO52" s="11" t="s">
        <v>0</v>
      </c>
      <c r="AP52" s="11" t="s">
        <v>0</v>
      </c>
      <c r="AQ52" s="11"/>
      <c r="AR52" s="11" t="s">
        <v>0</v>
      </c>
      <c r="AS52" s="11" t="s">
        <v>0</v>
      </c>
      <c r="AT52" s="11"/>
      <c r="AU52" s="11" t="s">
        <v>0</v>
      </c>
      <c r="AV52" s="11" t="s">
        <v>0</v>
      </c>
      <c r="AW52" s="11"/>
      <c r="AX52" s="20"/>
      <c r="AY52" s="20"/>
      <c r="BA52" s="11" t="s">
        <v>0</v>
      </c>
      <c r="BB52" s="11" t="s">
        <v>0</v>
      </c>
      <c r="BC52" s="6"/>
      <c r="BD52" s="11" t="s">
        <v>0</v>
      </c>
      <c r="BE52" s="11" t="s">
        <v>0</v>
      </c>
      <c r="BF52" s="11"/>
      <c r="BG52" s="11" t="s">
        <v>0</v>
      </c>
      <c r="BH52" s="11" t="s">
        <v>0</v>
      </c>
      <c r="BI52" s="11"/>
      <c r="BJ52" s="11" t="s">
        <v>0</v>
      </c>
      <c r="BK52" s="11" t="s">
        <v>0</v>
      </c>
      <c r="BL52" s="11"/>
      <c r="BM52" s="20"/>
      <c r="BN52" s="20"/>
      <c r="BP52" s="11" t="s">
        <v>0</v>
      </c>
      <c r="BQ52" s="11" t="s">
        <v>0</v>
      </c>
      <c r="BR52" s="6"/>
      <c r="BS52" s="11" t="s">
        <v>0</v>
      </c>
      <c r="BT52" s="11" t="s">
        <v>0</v>
      </c>
      <c r="BU52" s="11"/>
      <c r="BV52" s="11" t="s">
        <v>0</v>
      </c>
      <c r="BW52" s="11" t="s">
        <v>0</v>
      </c>
      <c r="BX52" s="11"/>
      <c r="BY52" s="11" t="s">
        <v>0</v>
      </c>
      <c r="BZ52" s="11" t="s">
        <v>0</v>
      </c>
      <c r="CA52" s="11"/>
      <c r="CB52" s="11" t="s">
        <v>0</v>
      </c>
      <c r="CC52" s="11" t="s">
        <v>0</v>
      </c>
      <c r="CD52" s="11"/>
      <c r="CE52" s="20"/>
      <c r="CF52" s="20"/>
      <c r="CH52" s="11" t="s">
        <v>0</v>
      </c>
      <c r="CI52" s="11" t="s">
        <v>0</v>
      </c>
      <c r="CJ52" s="6"/>
      <c r="CK52" s="11" t="s">
        <v>0</v>
      </c>
      <c r="CL52" s="11" t="s">
        <v>0</v>
      </c>
      <c r="CM52" s="11"/>
      <c r="CN52" s="11" t="s">
        <v>0</v>
      </c>
      <c r="CO52" s="11" t="s">
        <v>0</v>
      </c>
      <c r="CP52" s="11"/>
      <c r="CQ52" s="11" t="s">
        <v>0</v>
      </c>
      <c r="CR52" s="11" t="s">
        <v>0</v>
      </c>
      <c r="CS52" s="11"/>
      <c r="CT52" s="20"/>
      <c r="CU52" s="20"/>
      <c r="CW52" s="11" t="s">
        <v>0</v>
      </c>
      <c r="CX52" s="11" t="s">
        <v>0</v>
      </c>
      <c r="CY52" s="6"/>
      <c r="CZ52" s="11" t="s">
        <v>0</v>
      </c>
      <c r="DA52" s="11" t="s">
        <v>0</v>
      </c>
      <c r="DB52" s="11"/>
      <c r="DC52" s="11" t="s">
        <v>0</v>
      </c>
      <c r="DD52" s="11" t="s">
        <v>0</v>
      </c>
      <c r="DE52" s="11"/>
      <c r="DF52" s="11" t="s">
        <v>0</v>
      </c>
      <c r="DG52" s="11" t="s">
        <v>0</v>
      </c>
      <c r="DH52" s="11"/>
      <c r="DI52" s="20"/>
      <c r="DJ52" s="20"/>
      <c r="DL52" s="11" t="s">
        <v>0</v>
      </c>
      <c r="DM52" s="11" t="s">
        <v>0</v>
      </c>
      <c r="DN52" s="6"/>
      <c r="DO52" s="11" t="s">
        <v>0</v>
      </c>
      <c r="DP52" s="11" t="s">
        <v>0</v>
      </c>
      <c r="DQ52" s="11"/>
      <c r="DR52" s="11" t="s">
        <v>0</v>
      </c>
      <c r="DS52" s="11" t="s">
        <v>0</v>
      </c>
      <c r="DT52" s="11"/>
      <c r="DU52" s="11" t="s">
        <v>0</v>
      </c>
      <c r="DV52" s="11" t="s">
        <v>0</v>
      </c>
      <c r="DW52" s="11"/>
      <c r="DX52" s="11" t="s">
        <v>0</v>
      </c>
      <c r="DY52" s="11" t="s">
        <v>0</v>
      </c>
      <c r="DZ52" s="11"/>
      <c r="EA52" s="20"/>
      <c r="EB52" s="20"/>
      <c r="ED52" s="11" t="s">
        <v>0</v>
      </c>
      <c r="EE52" s="11" t="s">
        <v>0</v>
      </c>
      <c r="EF52" s="6"/>
      <c r="EG52" s="11" t="s">
        <v>0</v>
      </c>
      <c r="EH52" s="11" t="s">
        <v>0</v>
      </c>
      <c r="EI52" s="11"/>
      <c r="EJ52" s="11" t="s">
        <v>0</v>
      </c>
      <c r="EK52" s="11" t="s">
        <v>0</v>
      </c>
      <c r="EL52" s="11"/>
      <c r="EM52" s="11" t="s">
        <v>0</v>
      </c>
      <c r="EN52" s="11" t="s">
        <v>0</v>
      </c>
      <c r="EO52" s="11"/>
      <c r="EP52" s="20"/>
      <c r="EQ52" s="20"/>
      <c r="ES52" s="11" t="s">
        <v>0</v>
      </c>
      <c r="ET52" s="11" t="s">
        <v>0</v>
      </c>
      <c r="EU52" s="6"/>
      <c r="EV52" s="11" t="s">
        <v>0</v>
      </c>
      <c r="EW52" s="11" t="s">
        <v>0</v>
      </c>
      <c r="EX52" s="11"/>
      <c r="EY52" s="11" t="s">
        <v>0</v>
      </c>
      <c r="EZ52" s="11" t="s">
        <v>0</v>
      </c>
      <c r="FA52" s="11"/>
      <c r="FB52" s="11" t="s">
        <v>0</v>
      </c>
      <c r="FC52" s="11" t="s">
        <v>0</v>
      </c>
      <c r="FD52" s="11"/>
      <c r="FE52" s="11" t="s">
        <v>0</v>
      </c>
      <c r="FF52" s="11" t="s">
        <v>0</v>
      </c>
      <c r="FG52" s="11"/>
      <c r="FH52" s="20"/>
      <c r="FI52" s="20"/>
      <c r="FK52" s="11" t="s">
        <v>0</v>
      </c>
      <c r="FL52" s="11" t="s">
        <v>0</v>
      </c>
      <c r="FM52" s="6"/>
      <c r="FN52" s="11" t="s">
        <v>0</v>
      </c>
      <c r="FO52" s="11" t="s">
        <v>0</v>
      </c>
      <c r="FP52" s="11"/>
      <c r="FQ52" s="11" t="s">
        <v>0</v>
      </c>
      <c r="FR52" s="11" t="s">
        <v>0</v>
      </c>
      <c r="FS52" s="11"/>
      <c r="FT52" s="11" t="s">
        <v>0</v>
      </c>
      <c r="FU52" s="11" t="s">
        <v>0</v>
      </c>
      <c r="FV52" s="11"/>
      <c r="FW52" s="20"/>
      <c r="FX52" s="20"/>
      <c r="FZ52" s="11" t="s">
        <v>0</v>
      </c>
      <c r="GA52" s="11" t="s">
        <v>0</v>
      </c>
      <c r="GB52" s="6"/>
      <c r="GC52" s="11" t="s">
        <v>0</v>
      </c>
      <c r="GD52" s="11" t="s">
        <v>0</v>
      </c>
      <c r="GE52" s="11"/>
      <c r="GF52" s="11" t="s">
        <v>0</v>
      </c>
      <c r="GG52" s="11" t="s">
        <v>0</v>
      </c>
      <c r="GH52" s="11"/>
      <c r="GI52" s="11" t="s">
        <v>0</v>
      </c>
      <c r="GJ52" s="11" t="s">
        <v>0</v>
      </c>
      <c r="GK52" s="11"/>
      <c r="GL52" s="20"/>
      <c r="GM52" s="20"/>
      <c r="GO52" s="27" t="s">
        <v>0</v>
      </c>
    </row>
    <row r="53" spans="1:197" ht="15.75" thickBot="1">
      <c r="A53" s="1" t="s">
        <v>120</v>
      </c>
      <c r="E53" s="14">
        <v>50</v>
      </c>
      <c r="F53" s="15">
        <v>0</v>
      </c>
      <c r="G53" s="7"/>
      <c r="H53" s="14">
        <f>E53</f>
        <v>50</v>
      </c>
      <c r="I53" s="15">
        <v>0</v>
      </c>
      <c r="J53" s="7"/>
      <c r="K53" s="14">
        <f>E53</f>
        <v>50</v>
      </c>
      <c r="L53" s="15">
        <v>0</v>
      </c>
      <c r="M53" s="7"/>
      <c r="N53" s="14">
        <f>E53</f>
        <v>50</v>
      </c>
      <c r="O53" s="15">
        <v>0</v>
      </c>
      <c r="P53" s="7"/>
      <c r="Q53" s="14">
        <f>E53</f>
        <v>50</v>
      </c>
      <c r="R53" s="15">
        <v>0</v>
      </c>
      <c r="S53" s="7"/>
      <c r="T53" s="21" t="e">
        <f>T54/U53</f>
        <v>#DIV/0!</v>
      </c>
      <c r="U53" s="22">
        <f>F53+I53+L53+O53+R53</f>
        <v>0</v>
      </c>
      <c r="W53" s="14">
        <v>1</v>
      </c>
      <c r="X53" s="15">
        <v>0</v>
      </c>
      <c r="Y53" s="7"/>
      <c r="Z53" s="14">
        <f>W53</f>
        <v>1</v>
      </c>
      <c r="AA53" s="15">
        <v>0</v>
      </c>
      <c r="AB53" s="7"/>
      <c r="AC53" s="14">
        <f>W53</f>
        <v>1</v>
      </c>
      <c r="AD53" s="15">
        <v>0</v>
      </c>
      <c r="AE53" s="7"/>
      <c r="AF53" s="14">
        <f>W53</f>
        <v>1</v>
      </c>
      <c r="AG53" s="15">
        <v>0</v>
      </c>
      <c r="AH53" s="7"/>
      <c r="AI53" s="21" t="e">
        <f>AI54/AJ53</f>
        <v>#DIV/0!</v>
      </c>
      <c r="AJ53" s="22">
        <f>X53+AA53+AD53+AG53</f>
        <v>0</v>
      </c>
      <c r="AL53" s="14">
        <v>1</v>
      </c>
      <c r="AM53" s="15">
        <v>0</v>
      </c>
      <c r="AN53" s="7"/>
      <c r="AO53" s="14">
        <f>AL53</f>
        <v>1</v>
      </c>
      <c r="AP53" s="15">
        <v>0</v>
      </c>
      <c r="AQ53" s="7"/>
      <c r="AR53" s="14">
        <f>AL53</f>
        <v>1</v>
      </c>
      <c r="AS53" s="15">
        <v>0</v>
      </c>
      <c r="AT53" s="7"/>
      <c r="AU53" s="14">
        <f>AL53</f>
        <v>1</v>
      </c>
      <c r="AV53" s="15">
        <v>0</v>
      </c>
      <c r="AW53" s="7"/>
      <c r="AX53" s="21" t="e">
        <f>AX54/AY53</f>
        <v>#DIV/0!</v>
      </c>
      <c r="AY53" s="22">
        <f>AM53+AP53+AS53+AV53</f>
        <v>0</v>
      </c>
      <c r="BA53" s="14">
        <v>1</v>
      </c>
      <c r="BB53" s="15">
        <v>0</v>
      </c>
      <c r="BC53" s="7"/>
      <c r="BD53" s="14">
        <f>BA53</f>
        <v>1</v>
      </c>
      <c r="BE53" s="15">
        <v>0</v>
      </c>
      <c r="BF53" s="7"/>
      <c r="BG53" s="14">
        <f>BA53</f>
        <v>1</v>
      </c>
      <c r="BH53" s="15">
        <v>0</v>
      </c>
      <c r="BI53" s="7"/>
      <c r="BJ53" s="14">
        <f>BA53</f>
        <v>1</v>
      </c>
      <c r="BK53" s="15">
        <v>0</v>
      </c>
      <c r="BL53" s="7"/>
      <c r="BM53" s="21" t="e">
        <f>BM54/BN53</f>
        <v>#DIV/0!</v>
      </c>
      <c r="BN53" s="22">
        <f>BB53+BE53+BH53+BK53</f>
        <v>0</v>
      </c>
      <c r="BP53" s="14">
        <v>10</v>
      </c>
      <c r="BQ53" s="15">
        <v>0</v>
      </c>
      <c r="BR53" s="7"/>
      <c r="BS53" s="14">
        <f>BP53</f>
        <v>10</v>
      </c>
      <c r="BT53" s="15">
        <v>0</v>
      </c>
      <c r="BU53" s="7"/>
      <c r="BV53" s="14">
        <f>BP53</f>
        <v>10</v>
      </c>
      <c r="BW53" s="15">
        <v>0</v>
      </c>
      <c r="BX53" s="7"/>
      <c r="BY53" s="14">
        <f>BP53</f>
        <v>10</v>
      </c>
      <c r="BZ53" s="15">
        <v>0</v>
      </c>
      <c r="CA53" s="7"/>
      <c r="CB53" s="14">
        <f>BP53</f>
        <v>10</v>
      </c>
      <c r="CC53" s="15">
        <v>0</v>
      </c>
      <c r="CD53" s="7"/>
      <c r="CE53" s="21" t="e">
        <f>CE54/CF53</f>
        <v>#DIV/0!</v>
      </c>
      <c r="CF53" s="22">
        <f>BQ53+BT53+BW53+BZ53+CC53</f>
        <v>0</v>
      </c>
      <c r="CH53" s="14">
        <v>1</v>
      </c>
      <c r="CI53" s="15">
        <v>0</v>
      </c>
      <c r="CJ53" s="7"/>
      <c r="CK53" s="14">
        <f>CH53</f>
        <v>1</v>
      </c>
      <c r="CL53" s="15">
        <v>0</v>
      </c>
      <c r="CM53" s="7"/>
      <c r="CN53" s="14">
        <f>CH53</f>
        <v>1</v>
      </c>
      <c r="CO53" s="15">
        <v>0</v>
      </c>
      <c r="CP53" s="7"/>
      <c r="CQ53" s="14">
        <f>CH53</f>
        <v>1</v>
      </c>
      <c r="CR53" s="15">
        <v>0</v>
      </c>
      <c r="CS53" s="7"/>
      <c r="CT53" s="21" t="e">
        <f>CT54/CU53</f>
        <v>#DIV/0!</v>
      </c>
      <c r="CU53" s="22">
        <f>CI53+CL53+CO53+CR53</f>
        <v>0</v>
      </c>
      <c r="CW53" s="14">
        <v>1</v>
      </c>
      <c r="CX53" s="15">
        <v>0</v>
      </c>
      <c r="CY53" s="7"/>
      <c r="CZ53" s="14">
        <f>CW53</f>
        <v>1</v>
      </c>
      <c r="DA53" s="15">
        <v>0</v>
      </c>
      <c r="DB53" s="7"/>
      <c r="DC53" s="14">
        <f>CW53</f>
        <v>1</v>
      </c>
      <c r="DD53" s="15">
        <v>0</v>
      </c>
      <c r="DE53" s="7"/>
      <c r="DF53" s="14">
        <f>CW53</f>
        <v>1</v>
      </c>
      <c r="DG53" s="15">
        <v>0</v>
      </c>
      <c r="DH53" s="7"/>
      <c r="DI53" s="21" t="e">
        <f>DI54/DJ53</f>
        <v>#DIV/0!</v>
      </c>
      <c r="DJ53" s="22">
        <f>CX53+DA53+DD53+DG53</f>
        <v>0</v>
      </c>
      <c r="DL53" s="14">
        <v>10</v>
      </c>
      <c r="DM53" s="15">
        <v>0</v>
      </c>
      <c r="DN53" s="7"/>
      <c r="DO53" s="14">
        <f>DL53</f>
        <v>10</v>
      </c>
      <c r="DP53" s="15">
        <v>0</v>
      </c>
      <c r="DQ53" s="7"/>
      <c r="DR53" s="14">
        <f>DL53</f>
        <v>10</v>
      </c>
      <c r="DS53" s="15">
        <v>0</v>
      </c>
      <c r="DT53" s="7"/>
      <c r="DU53" s="14">
        <f>DL53</f>
        <v>10</v>
      </c>
      <c r="DV53" s="15">
        <v>0</v>
      </c>
      <c r="DW53" s="7"/>
      <c r="DX53" s="14">
        <f>DL53</f>
        <v>10</v>
      </c>
      <c r="DY53" s="15">
        <v>0</v>
      </c>
      <c r="DZ53" s="7"/>
      <c r="EA53" s="21" t="e">
        <f>EA54/EB53</f>
        <v>#DIV/0!</v>
      </c>
      <c r="EB53" s="22">
        <f>DM53+DP53+DS53+DV53+DY53</f>
        <v>0</v>
      </c>
      <c r="ED53" s="14">
        <v>1</v>
      </c>
      <c r="EE53" s="15">
        <v>0</v>
      </c>
      <c r="EF53" s="7"/>
      <c r="EG53" s="14">
        <f>ED53</f>
        <v>1</v>
      </c>
      <c r="EH53" s="15">
        <v>0</v>
      </c>
      <c r="EI53" s="7"/>
      <c r="EJ53" s="14">
        <f>ED53</f>
        <v>1</v>
      </c>
      <c r="EK53" s="15">
        <v>0</v>
      </c>
      <c r="EL53" s="7"/>
      <c r="EM53" s="14">
        <f>ED53</f>
        <v>1</v>
      </c>
      <c r="EN53" s="15">
        <v>0</v>
      </c>
      <c r="EO53" s="7"/>
      <c r="EP53" s="21" t="e">
        <f>EP54/EQ53</f>
        <v>#DIV/0!</v>
      </c>
      <c r="EQ53" s="22">
        <f>EE53+EH53+EK53+EN53</f>
        <v>0</v>
      </c>
      <c r="ES53" s="14">
        <v>10</v>
      </c>
      <c r="ET53" s="15">
        <v>0</v>
      </c>
      <c r="EU53" s="7"/>
      <c r="EV53" s="14">
        <f>ES53</f>
        <v>10</v>
      </c>
      <c r="EW53" s="15">
        <v>0</v>
      </c>
      <c r="EX53" s="7"/>
      <c r="EY53" s="14">
        <f>ES53</f>
        <v>10</v>
      </c>
      <c r="EZ53" s="15">
        <v>0</v>
      </c>
      <c r="FA53" s="7"/>
      <c r="FB53" s="14">
        <f>ES53</f>
        <v>10</v>
      </c>
      <c r="FC53" s="15">
        <v>0</v>
      </c>
      <c r="FD53" s="7"/>
      <c r="FE53" s="14">
        <f>ES53</f>
        <v>10</v>
      </c>
      <c r="FF53" s="15">
        <v>0</v>
      </c>
      <c r="FG53" s="7"/>
      <c r="FH53" s="21" t="e">
        <f>FH54/FI53</f>
        <v>#DIV/0!</v>
      </c>
      <c r="FI53" s="22">
        <f>ET53+EW53+EZ53+FC53+FF53</f>
        <v>0</v>
      </c>
      <c r="FK53" s="14">
        <v>1</v>
      </c>
      <c r="FL53" s="15">
        <v>0</v>
      </c>
      <c r="FM53" s="7"/>
      <c r="FN53" s="14">
        <f>FK53</f>
        <v>1</v>
      </c>
      <c r="FO53" s="15">
        <v>0</v>
      </c>
      <c r="FP53" s="7"/>
      <c r="FQ53" s="14">
        <f>FK53</f>
        <v>1</v>
      </c>
      <c r="FR53" s="15">
        <v>0</v>
      </c>
      <c r="FS53" s="7"/>
      <c r="FT53" s="14">
        <f>FK53</f>
        <v>1</v>
      </c>
      <c r="FU53" s="15">
        <v>0</v>
      </c>
      <c r="FV53" s="7"/>
      <c r="FW53" s="21" t="e">
        <f>FW54/FX53</f>
        <v>#DIV/0!</v>
      </c>
      <c r="FX53" s="22">
        <f>FL53+FO53+FR53+FU53</f>
        <v>0</v>
      </c>
      <c r="FZ53" s="14">
        <v>1</v>
      </c>
      <c r="GA53" s="15">
        <v>0</v>
      </c>
      <c r="GB53" s="7"/>
      <c r="GC53" s="14">
        <f>FZ53</f>
        <v>1</v>
      </c>
      <c r="GD53" s="15">
        <v>0</v>
      </c>
      <c r="GE53" s="7"/>
      <c r="GF53" s="14">
        <f>FZ53</f>
        <v>1</v>
      </c>
      <c r="GG53" s="15">
        <v>0</v>
      </c>
      <c r="GH53" s="7"/>
      <c r="GI53" s="14">
        <f>FZ53</f>
        <v>1</v>
      </c>
      <c r="GJ53" s="15">
        <v>0</v>
      </c>
      <c r="GK53" s="7"/>
      <c r="GL53" s="21" t="e">
        <f>GL54/GM53</f>
        <v>#DIV/0!</v>
      </c>
      <c r="GM53" s="22">
        <f>GA53+GD53+GG53+GJ53</f>
        <v>0</v>
      </c>
      <c r="GO53" s="28"/>
    </row>
    <row r="54" spans="1:197" ht="15.75" thickBot="1">
      <c r="E54" s="101">
        <f>E53*F53</f>
        <v>0</v>
      </c>
      <c r="F54" s="102"/>
      <c r="G54" s="7"/>
      <c r="H54" s="101">
        <f>H53*I53</f>
        <v>0</v>
      </c>
      <c r="I54" s="102"/>
      <c r="J54" s="12"/>
      <c r="K54" s="101">
        <f>K53*L53</f>
        <v>0</v>
      </c>
      <c r="L54" s="102"/>
      <c r="M54" s="12"/>
      <c r="N54" s="101">
        <f>N53*O53</f>
        <v>0</v>
      </c>
      <c r="O54" s="102"/>
      <c r="P54" s="12"/>
      <c r="Q54" s="101">
        <f>Q53*R53</f>
        <v>0</v>
      </c>
      <c r="R54" s="102"/>
      <c r="S54" s="12"/>
      <c r="T54" s="106">
        <f>SUM(E54:Q54)</f>
        <v>0</v>
      </c>
      <c r="U54" s="107"/>
      <c r="W54" s="101">
        <f>W53*X53</f>
        <v>0</v>
      </c>
      <c r="X54" s="102"/>
      <c r="Y54" s="7"/>
      <c r="Z54" s="101">
        <f>Z53*AA53</f>
        <v>0</v>
      </c>
      <c r="AA54" s="102"/>
      <c r="AB54" s="12"/>
      <c r="AC54" s="101">
        <f>AC53*AD53</f>
        <v>0</v>
      </c>
      <c r="AD54" s="102"/>
      <c r="AE54" s="12"/>
      <c r="AF54" s="101">
        <f>AF53*AG53</f>
        <v>0</v>
      </c>
      <c r="AG54" s="102"/>
      <c r="AH54" s="12"/>
      <c r="AI54" s="106">
        <f>SUM(W54:AF54)</f>
        <v>0</v>
      </c>
      <c r="AJ54" s="107"/>
      <c r="AL54" s="101">
        <f>AL53*AM53</f>
        <v>0</v>
      </c>
      <c r="AM54" s="102"/>
      <c r="AN54" s="7"/>
      <c r="AO54" s="101">
        <f>AO53*AP53</f>
        <v>0</v>
      </c>
      <c r="AP54" s="102"/>
      <c r="AQ54" s="12"/>
      <c r="AR54" s="101">
        <f>AR53*AS53</f>
        <v>0</v>
      </c>
      <c r="AS54" s="102"/>
      <c r="AT54" s="12"/>
      <c r="AU54" s="101">
        <f>AU53*AV53</f>
        <v>0</v>
      </c>
      <c r="AV54" s="102"/>
      <c r="AW54" s="12"/>
      <c r="AX54" s="106">
        <f>SUM(AL54:AU54)</f>
        <v>0</v>
      </c>
      <c r="AY54" s="107"/>
      <c r="BA54" s="101">
        <f>BA53*BB53</f>
        <v>0</v>
      </c>
      <c r="BB54" s="102"/>
      <c r="BC54" s="7"/>
      <c r="BD54" s="101">
        <f>BD53*BE53</f>
        <v>0</v>
      </c>
      <c r="BE54" s="102"/>
      <c r="BF54" s="12"/>
      <c r="BG54" s="101">
        <f>BG53*BH53</f>
        <v>0</v>
      </c>
      <c r="BH54" s="102"/>
      <c r="BI54" s="12"/>
      <c r="BJ54" s="101">
        <f>BJ53*BK53</f>
        <v>0</v>
      </c>
      <c r="BK54" s="102"/>
      <c r="BL54" s="12"/>
      <c r="BM54" s="106">
        <f>SUM(BA54:BJ54)</f>
        <v>0</v>
      </c>
      <c r="BN54" s="107"/>
      <c r="BP54" s="101">
        <f>BP53*BQ53</f>
        <v>0</v>
      </c>
      <c r="BQ54" s="102"/>
      <c r="BR54" s="7"/>
      <c r="BS54" s="101">
        <f>BS53*BT53</f>
        <v>0</v>
      </c>
      <c r="BT54" s="102"/>
      <c r="BU54" s="12"/>
      <c r="BV54" s="101">
        <f>BV53*BW53</f>
        <v>0</v>
      </c>
      <c r="BW54" s="102"/>
      <c r="BX54" s="12"/>
      <c r="BY54" s="101">
        <f>BY53*BZ53</f>
        <v>0</v>
      </c>
      <c r="BZ54" s="102"/>
      <c r="CA54" s="12"/>
      <c r="CB54" s="101">
        <f>CB53*CC53</f>
        <v>0</v>
      </c>
      <c r="CC54" s="102"/>
      <c r="CD54" s="12"/>
      <c r="CE54" s="106">
        <f>SUM(BP54:CB54)</f>
        <v>0</v>
      </c>
      <c r="CF54" s="107"/>
      <c r="CH54" s="101">
        <f>CH53*CI53</f>
        <v>0</v>
      </c>
      <c r="CI54" s="102"/>
      <c r="CJ54" s="7"/>
      <c r="CK54" s="101">
        <f>CK53*CL53</f>
        <v>0</v>
      </c>
      <c r="CL54" s="102"/>
      <c r="CM54" s="12"/>
      <c r="CN54" s="101">
        <f>CN53*CO53</f>
        <v>0</v>
      </c>
      <c r="CO54" s="102"/>
      <c r="CP54" s="12"/>
      <c r="CQ54" s="101">
        <f>CQ53*CR53</f>
        <v>0</v>
      </c>
      <c r="CR54" s="102"/>
      <c r="CS54" s="12"/>
      <c r="CT54" s="106">
        <f>SUM(CH54:CQ54)</f>
        <v>0</v>
      </c>
      <c r="CU54" s="107"/>
      <c r="CW54" s="101">
        <f>CW53*CX53</f>
        <v>0</v>
      </c>
      <c r="CX54" s="102"/>
      <c r="CY54" s="7"/>
      <c r="CZ54" s="101">
        <f>CZ53*DA53</f>
        <v>0</v>
      </c>
      <c r="DA54" s="102"/>
      <c r="DB54" s="12"/>
      <c r="DC54" s="101">
        <f>DC53*DD53</f>
        <v>0</v>
      </c>
      <c r="DD54" s="102"/>
      <c r="DE54" s="12"/>
      <c r="DF54" s="101">
        <f>DF53*DG53</f>
        <v>0</v>
      </c>
      <c r="DG54" s="102"/>
      <c r="DH54" s="12"/>
      <c r="DI54" s="106">
        <f>SUM(CW54:DF54)</f>
        <v>0</v>
      </c>
      <c r="DJ54" s="107"/>
      <c r="DL54" s="101">
        <f>DL53*DM53</f>
        <v>0</v>
      </c>
      <c r="DM54" s="102"/>
      <c r="DN54" s="7"/>
      <c r="DO54" s="101">
        <f>DO53*DP53</f>
        <v>0</v>
      </c>
      <c r="DP54" s="102"/>
      <c r="DQ54" s="12"/>
      <c r="DR54" s="101">
        <f>DR53*DS53</f>
        <v>0</v>
      </c>
      <c r="DS54" s="102"/>
      <c r="DT54" s="12"/>
      <c r="DU54" s="101">
        <f>DU53*DV53</f>
        <v>0</v>
      </c>
      <c r="DV54" s="102"/>
      <c r="DW54" s="12"/>
      <c r="DX54" s="101">
        <f>DX53*DY53</f>
        <v>0</v>
      </c>
      <c r="DY54" s="102"/>
      <c r="DZ54" s="12"/>
      <c r="EA54" s="106">
        <f>SUM(DL54:DX54)</f>
        <v>0</v>
      </c>
      <c r="EB54" s="107"/>
      <c r="ED54" s="101">
        <f>ED53*EE53</f>
        <v>0</v>
      </c>
      <c r="EE54" s="102"/>
      <c r="EF54" s="7"/>
      <c r="EG54" s="101">
        <f>EG53*EH53</f>
        <v>0</v>
      </c>
      <c r="EH54" s="102"/>
      <c r="EI54" s="12"/>
      <c r="EJ54" s="101">
        <f>EJ53*EK53</f>
        <v>0</v>
      </c>
      <c r="EK54" s="102"/>
      <c r="EL54" s="12"/>
      <c r="EM54" s="101">
        <f>EM53*EN53</f>
        <v>0</v>
      </c>
      <c r="EN54" s="102"/>
      <c r="EO54" s="12"/>
      <c r="EP54" s="106">
        <f>SUM(ED54:EM54)</f>
        <v>0</v>
      </c>
      <c r="EQ54" s="107"/>
      <c r="ES54" s="101">
        <f>ES53*ET53</f>
        <v>0</v>
      </c>
      <c r="ET54" s="102"/>
      <c r="EU54" s="7"/>
      <c r="EV54" s="101">
        <f>EV53*EW53</f>
        <v>0</v>
      </c>
      <c r="EW54" s="102"/>
      <c r="EX54" s="12"/>
      <c r="EY54" s="101">
        <f>EY53*EZ53</f>
        <v>0</v>
      </c>
      <c r="EZ54" s="102"/>
      <c r="FA54" s="12"/>
      <c r="FB54" s="101">
        <f>FB53*FC53</f>
        <v>0</v>
      </c>
      <c r="FC54" s="102"/>
      <c r="FD54" s="12"/>
      <c r="FE54" s="101">
        <f>FE53*FF53</f>
        <v>0</v>
      </c>
      <c r="FF54" s="102"/>
      <c r="FG54" s="12"/>
      <c r="FH54" s="106">
        <f>SUM(ES54:FE54)</f>
        <v>0</v>
      </c>
      <c r="FI54" s="107"/>
      <c r="FK54" s="101">
        <f>FK53*FL53</f>
        <v>0</v>
      </c>
      <c r="FL54" s="102"/>
      <c r="FM54" s="7"/>
      <c r="FN54" s="101">
        <f>FN53*FO53</f>
        <v>0</v>
      </c>
      <c r="FO54" s="102"/>
      <c r="FP54" s="12"/>
      <c r="FQ54" s="101">
        <f>FQ53*FR53</f>
        <v>0</v>
      </c>
      <c r="FR54" s="102"/>
      <c r="FS54" s="12"/>
      <c r="FT54" s="101">
        <f>FT53*FU53</f>
        <v>0</v>
      </c>
      <c r="FU54" s="102"/>
      <c r="FV54" s="12"/>
      <c r="FW54" s="106">
        <f>SUM(FK54:FT54)</f>
        <v>0</v>
      </c>
      <c r="FX54" s="107"/>
      <c r="FZ54" s="101">
        <f>FZ53*GA53</f>
        <v>0</v>
      </c>
      <c r="GA54" s="102"/>
      <c r="GB54" s="7"/>
      <c r="GC54" s="101">
        <f>GC53*GD53</f>
        <v>0</v>
      </c>
      <c r="GD54" s="102"/>
      <c r="GE54" s="12"/>
      <c r="GF54" s="101">
        <f>GF53*GG53</f>
        <v>0</v>
      </c>
      <c r="GG54" s="102"/>
      <c r="GH54" s="12"/>
      <c r="GI54" s="101">
        <f>GI53*GJ53</f>
        <v>0</v>
      </c>
      <c r="GJ54" s="102"/>
      <c r="GK54" s="12"/>
      <c r="GL54" s="106">
        <f>SUM(FZ54:GI54)</f>
        <v>0</v>
      </c>
      <c r="GM54" s="107"/>
      <c r="GO54" s="95">
        <f>T54+AI54+AX54+BM54+CE54+CT54+DI54+EA54+EP54+FH54+FW54+GL54</f>
        <v>0</v>
      </c>
    </row>
    <row r="55" spans="1:197">
      <c r="E55" s="11"/>
      <c r="F55" s="11"/>
      <c r="G55" s="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23"/>
      <c r="U55" s="23"/>
      <c r="W55" s="11"/>
      <c r="X55" s="11"/>
      <c r="Y55" s="6"/>
      <c r="Z55" s="11"/>
      <c r="AA55" s="11"/>
      <c r="AB55" s="11"/>
      <c r="AC55" s="11"/>
      <c r="AD55" s="11"/>
      <c r="AE55" s="11"/>
      <c r="AF55" s="11"/>
      <c r="AG55" s="11"/>
      <c r="AH55" s="11"/>
      <c r="AI55" s="23"/>
      <c r="AJ55" s="23"/>
      <c r="AL55" s="11"/>
      <c r="AM55" s="11"/>
      <c r="AN55" s="6"/>
      <c r="AO55" s="11"/>
      <c r="AP55" s="11"/>
      <c r="AQ55" s="11"/>
      <c r="AR55" s="11"/>
      <c r="AS55" s="11"/>
      <c r="AT55" s="11"/>
      <c r="AU55" s="11"/>
      <c r="AV55" s="11"/>
      <c r="AW55" s="11"/>
      <c r="AX55" s="23"/>
      <c r="AY55" s="23"/>
      <c r="BA55" s="11"/>
      <c r="BB55" s="11"/>
      <c r="BC55" s="6"/>
      <c r="BD55" s="11"/>
      <c r="BE55" s="11"/>
      <c r="BF55" s="11"/>
      <c r="BG55" s="11"/>
      <c r="BH55" s="11"/>
      <c r="BI55" s="11"/>
      <c r="BJ55" s="11"/>
      <c r="BK55" s="11"/>
      <c r="BL55" s="11"/>
      <c r="BM55" s="23"/>
      <c r="BN55" s="23"/>
      <c r="BP55" s="11"/>
      <c r="BQ55" s="11"/>
      <c r="BR55" s="6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23"/>
      <c r="CH55" s="11"/>
      <c r="CI55" s="11"/>
      <c r="CJ55" s="6"/>
      <c r="CK55" s="11"/>
      <c r="CL55" s="11"/>
      <c r="CM55" s="11"/>
      <c r="CN55" s="11"/>
      <c r="CO55" s="11"/>
      <c r="CP55" s="11"/>
      <c r="CQ55" s="11"/>
      <c r="CR55" s="11"/>
      <c r="CS55" s="11"/>
      <c r="CT55" s="23"/>
      <c r="CU55" s="23"/>
      <c r="CW55" s="11"/>
      <c r="CX55" s="11"/>
      <c r="CY55" s="6"/>
      <c r="CZ55" s="11"/>
      <c r="DA55" s="11"/>
      <c r="DB55" s="11"/>
      <c r="DC55" s="11"/>
      <c r="DD55" s="11"/>
      <c r="DE55" s="11"/>
      <c r="DF55" s="11"/>
      <c r="DG55" s="11"/>
      <c r="DH55" s="11"/>
      <c r="DI55" s="23"/>
      <c r="DJ55" s="23"/>
      <c r="DL55" s="11"/>
      <c r="DM55" s="11"/>
      <c r="DN55" s="6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23"/>
      <c r="EB55" s="23"/>
      <c r="ED55" s="11"/>
      <c r="EE55" s="11"/>
      <c r="EF55" s="6"/>
      <c r="EG55" s="11"/>
      <c r="EH55" s="11"/>
      <c r="EI55" s="11"/>
      <c r="EJ55" s="11"/>
      <c r="EK55" s="11"/>
      <c r="EL55" s="11"/>
      <c r="EM55" s="11"/>
      <c r="EN55" s="11"/>
      <c r="EO55" s="11"/>
      <c r="EP55" s="23"/>
      <c r="EQ55" s="23"/>
      <c r="ES55" s="11"/>
      <c r="ET55" s="11"/>
      <c r="EU55" s="6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23"/>
      <c r="FI55" s="23"/>
      <c r="FK55" s="11"/>
      <c r="FL55" s="11"/>
      <c r="FM55" s="6"/>
      <c r="FN55" s="11"/>
      <c r="FO55" s="11"/>
      <c r="FP55" s="11"/>
      <c r="FQ55" s="11"/>
      <c r="FR55" s="11"/>
      <c r="FS55" s="11"/>
      <c r="FT55" s="11"/>
      <c r="FU55" s="11"/>
      <c r="FV55" s="11"/>
      <c r="FW55" s="23"/>
      <c r="FX55" s="23"/>
      <c r="FZ55" s="11"/>
      <c r="GA55" s="11"/>
      <c r="GB55" s="6"/>
      <c r="GC55" s="11"/>
      <c r="GD55" s="11"/>
      <c r="GE55" s="11"/>
      <c r="GF55" s="11"/>
      <c r="GG55" s="11"/>
      <c r="GH55" s="11"/>
      <c r="GI55" s="11"/>
      <c r="GJ55" s="11"/>
      <c r="GK55" s="11"/>
      <c r="GL55" s="23"/>
      <c r="GM55" s="23"/>
      <c r="GO55" s="28" t="s">
        <v>0</v>
      </c>
    </row>
    <row r="56" spans="1:197" ht="15.75" thickBot="1">
      <c r="A56" s="1" t="s">
        <v>121</v>
      </c>
      <c r="E56" s="14">
        <v>50</v>
      </c>
      <c r="F56" s="15">
        <v>0</v>
      </c>
      <c r="G56" s="7"/>
      <c r="H56" s="14">
        <f>E56</f>
        <v>50</v>
      </c>
      <c r="I56" s="15">
        <v>0</v>
      </c>
      <c r="J56" s="7"/>
      <c r="K56" s="14">
        <f>E56</f>
        <v>50</v>
      </c>
      <c r="L56" s="15">
        <v>0</v>
      </c>
      <c r="M56" s="7"/>
      <c r="N56" s="14">
        <f>E56</f>
        <v>50</v>
      </c>
      <c r="O56" s="15">
        <v>0</v>
      </c>
      <c r="P56" s="7"/>
      <c r="Q56" s="14">
        <f>E56</f>
        <v>50</v>
      </c>
      <c r="R56" s="15">
        <v>0</v>
      </c>
      <c r="S56" s="7"/>
      <c r="T56" s="21" t="e">
        <f>T57/U56</f>
        <v>#DIV/0!</v>
      </c>
      <c r="U56" s="22">
        <f>F56+I56+L56+O56+R56</f>
        <v>0</v>
      </c>
      <c r="W56" s="14">
        <v>1</v>
      </c>
      <c r="X56" s="15">
        <v>0</v>
      </c>
      <c r="Y56" s="7"/>
      <c r="Z56" s="14">
        <f>W56</f>
        <v>1</v>
      </c>
      <c r="AA56" s="15">
        <v>0</v>
      </c>
      <c r="AB56" s="7"/>
      <c r="AC56" s="14">
        <f>W56</f>
        <v>1</v>
      </c>
      <c r="AD56" s="15">
        <v>0</v>
      </c>
      <c r="AE56" s="7"/>
      <c r="AF56" s="14">
        <f>W56</f>
        <v>1</v>
      </c>
      <c r="AG56" s="15">
        <v>0</v>
      </c>
      <c r="AH56" s="7"/>
      <c r="AI56" s="21" t="e">
        <f>AI57/AJ56</f>
        <v>#DIV/0!</v>
      </c>
      <c r="AJ56" s="22">
        <f>X56+AA56+AD56+AG56</f>
        <v>0</v>
      </c>
      <c r="AL56" s="14">
        <v>1</v>
      </c>
      <c r="AM56" s="15">
        <v>0</v>
      </c>
      <c r="AN56" s="7"/>
      <c r="AO56" s="14">
        <f>AL56</f>
        <v>1</v>
      </c>
      <c r="AP56" s="15">
        <v>0</v>
      </c>
      <c r="AQ56" s="7"/>
      <c r="AR56" s="14">
        <f>AL56</f>
        <v>1</v>
      </c>
      <c r="AS56" s="15">
        <v>0</v>
      </c>
      <c r="AT56" s="7"/>
      <c r="AU56" s="14">
        <f>AL56</f>
        <v>1</v>
      </c>
      <c r="AV56" s="15">
        <v>0</v>
      </c>
      <c r="AW56" s="7"/>
      <c r="AX56" s="21" t="e">
        <f>AX57/AY56</f>
        <v>#DIV/0!</v>
      </c>
      <c r="AY56" s="22">
        <f>AM56+AP56+AS56+AV56</f>
        <v>0</v>
      </c>
      <c r="BA56" s="14">
        <v>1</v>
      </c>
      <c r="BB56" s="15">
        <v>0</v>
      </c>
      <c r="BC56" s="7"/>
      <c r="BD56" s="14">
        <f>BA56</f>
        <v>1</v>
      </c>
      <c r="BE56" s="15">
        <v>0</v>
      </c>
      <c r="BF56" s="7"/>
      <c r="BG56" s="14">
        <f>BA56</f>
        <v>1</v>
      </c>
      <c r="BH56" s="15">
        <v>0</v>
      </c>
      <c r="BI56" s="7"/>
      <c r="BJ56" s="14">
        <f>BA56</f>
        <v>1</v>
      </c>
      <c r="BK56" s="15">
        <v>0</v>
      </c>
      <c r="BL56" s="7"/>
      <c r="BM56" s="21" t="e">
        <f>BM57/BN56</f>
        <v>#DIV/0!</v>
      </c>
      <c r="BN56" s="22">
        <f>BB56+BE56+BH56+BK56</f>
        <v>0</v>
      </c>
      <c r="BP56" s="14">
        <v>20</v>
      </c>
      <c r="BQ56" s="15">
        <v>0</v>
      </c>
      <c r="BR56" s="7"/>
      <c r="BS56" s="14">
        <f>BP56</f>
        <v>20</v>
      </c>
      <c r="BT56" s="15">
        <v>0</v>
      </c>
      <c r="BU56" s="7"/>
      <c r="BV56" s="14">
        <f>BP56</f>
        <v>20</v>
      </c>
      <c r="BW56" s="15">
        <v>0</v>
      </c>
      <c r="BX56" s="7"/>
      <c r="BY56" s="14">
        <f>BP56</f>
        <v>20</v>
      </c>
      <c r="BZ56" s="15">
        <v>0</v>
      </c>
      <c r="CA56" s="7"/>
      <c r="CB56" s="14">
        <f>BP56</f>
        <v>20</v>
      </c>
      <c r="CC56" s="15">
        <v>0</v>
      </c>
      <c r="CD56" s="7"/>
      <c r="CE56" s="21" t="e">
        <f>CE57/CF56</f>
        <v>#DIV/0!</v>
      </c>
      <c r="CF56" s="22">
        <f>BQ56+BT56+BW56+BZ56+CC56</f>
        <v>0</v>
      </c>
      <c r="CH56" s="14">
        <v>1</v>
      </c>
      <c r="CI56" s="15">
        <v>0</v>
      </c>
      <c r="CJ56" s="7"/>
      <c r="CK56" s="14">
        <f>CH56</f>
        <v>1</v>
      </c>
      <c r="CL56" s="15">
        <v>0</v>
      </c>
      <c r="CM56" s="7"/>
      <c r="CN56" s="14">
        <f>CH56</f>
        <v>1</v>
      </c>
      <c r="CO56" s="15">
        <v>0</v>
      </c>
      <c r="CP56" s="7"/>
      <c r="CQ56" s="14">
        <f>CH56</f>
        <v>1</v>
      </c>
      <c r="CR56" s="15">
        <v>0</v>
      </c>
      <c r="CS56" s="7"/>
      <c r="CT56" s="21" t="e">
        <f>CT57/CU56</f>
        <v>#DIV/0!</v>
      </c>
      <c r="CU56" s="22">
        <f>CI56+CL56+CO56+CR56</f>
        <v>0</v>
      </c>
      <c r="CW56" s="14">
        <v>1</v>
      </c>
      <c r="CX56" s="15">
        <v>0</v>
      </c>
      <c r="CY56" s="7"/>
      <c r="CZ56" s="14">
        <f>CW56</f>
        <v>1</v>
      </c>
      <c r="DA56" s="15">
        <v>0</v>
      </c>
      <c r="DB56" s="7"/>
      <c r="DC56" s="14">
        <f>CW56</f>
        <v>1</v>
      </c>
      <c r="DD56" s="15">
        <v>0</v>
      </c>
      <c r="DE56" s="7"/>
      <c r="DF56" s="14">
        <f>CW56</f>
        <v>1</v>
      </c>
      <c r="DG56" s="15">
        <v>0</v>
      </c>
      <c r="DH56" s="7"/>
      <c r="DI56" s="21" t="e">
        <f>DI57/DJ56</f>
        <v>#DIV/0!</v>
      </c>
      <c r="DJ56" s="22">
        <f>CX56+DA56+DD56+DG56</f>
        <v>0</v>
      </c>
      <c r="DL56" s="14">
        <v>10</v>
      </c>
      <c r="DM56" s="15">
        <v>0</v>
      </c>
      <c r="DN56" s="7"/>
      <c r="DO56" s="14">
        <f>DL56</f>
        <v>10</v>
      </c>
      <c r="DP56" s="15">
        <v>0</v>
      </c>
      <c r="DQ56" s="7"/>
      <c r="DR56" s="14">
        <f>DL56</f>
        <v>10</v>
      </c>
      <c r="DS56" s="15">
        <v>0</v>
      </c>
      <c r="DT56" s="7"/>
      <c r="DU56" s="14">
        <f>DL56</f>
        <v>10</v>
      </c>
      <c r="DV56" s="15">
        <v>0</v>
      </c>
      <c r="DW56" s="7"/>
      <c r="DX56" s="14">
        <f>DL56</f>
        <v>10</v>
      </c>
      <c r="DY56" s="15">
        <v>0</v>
      </c>
      <c r="DZ56" s="7"/>
      <c r="EA56" s="21" t="e">
        <f>EA57/EB56</f>
        <v>#DIV/0!</v>
      </c>
      <c r="EB56" s="22">
        <f>DM56+DP56+DS56+DV56+DY56</f>
        <v>0</v>
      </c>
      <c r="ED56" s="14">
        <v>1</v>
      </c>
      <c r="EE56" s="15">
        <v>0</v>
      </c>
      <c r="EF56" s="7"/>
      <c r="EG56" s="14">
        <f>ED56</f>
        <v>1</v>
      </c>
      <c r="EH56" s="15">
        <v>0</v>
      </c>
      <c r="EI56" s="7"/>
      <c r="EJ56" s="14">
        <f>ED56</f>
        <v>1</v>
      </c>
      <c r="EK56" s="15">
        <v>0</v>
      </c>
      <c r="EL56" s="7"/>
      <c r="EM56" s="14">
        <f>ED56</f>
        <v>1</v>
      </c>
      <c r="EN56" s="15">
        <v>0</v>
      </c>
      <c r="EO56" s="7"/>
      <c r="EP56" s="21" t="e">
        <f>EP57/EQ56</f>
        <v>#DIV/0!</v>
      </c>
      <c r="EQ56" s="22">
        <f>EE56+EH56+EK56+EN56</f>
        <v>0</v>
      </c>
      <c r="ES56" s="14">
        <v>10</v>
      </c>
      <c r="ET56" s="15">
        <v>0</v>
      </c>
      <c r="EU56" s="7"/>
      <c r="EV56" s="14">
        <f>ES56</f>
        <v>10</v>
      </c>
      <c r="EW56" s="15">
        <v>0</v>
      </c>
      <c r="EX56" s="7"/>
      <c r="EY56" s="14">
        <f>ES56</f>
        <v>10</v>
      </c>
      <c r="EZ56" s="15">
        <v>0</v>
      </c>
      <c r="FA56" s="7"/>
      <c r="FB56" s="14">
        <f>ES56</f>
        <v>10</v>
      </c>
      <c r="FC56" s="15">
        <v>0</v>
      </c>
      <c r="FD56" s="7"/>
      <c r="FE56" s="14">
        <f>ES56</f>
        <v>10</v>
      </c>
      <c r="FF56" s="15">
        <v>0</v>
      </c>
      <c r="FG56" s="7"/>
      <c r="FH56" s="21" t="e">
        <f>FH57/FI56</f>
        <v>#DIV/0!</v>
      </c>
      <c r="FI56" s="22">
        <f>ET56+EW56+EZ56+FC56+FF56</f>
        <v>0</v>
      </c>
      <c r="FK56" s="14">
        <v>1</v>
      </c>
      <c r="FL56" s="15">
        <v>0</v>
      </c>
      <c r="FM56" s="7"/>
      <c r="FN56" s="14">
        <f>FK56</f>
        <v>1</v>
      </c>
      <c r="FO56" s="15">
        <v>0</v>
      </c>
      <c r="FP56" s="7"/>
      <c r="FQ56" s="14">
        <f>FK56</f>
        <v>1</v>
      </c>
      <c r="FR56" s="15">
        <v>0</v>
      </c>
      <c r="FS56" s="7"/>
      <c r="FT56" s="14">
        <f>FK56</f>
        <v>1</v>
      </c>
      <c r="FU56" s="15">
        <v>0</v>
      </c>
      <c r="FV56" s="7"/>
      <c r="FW56" s="21" t="e">
        <f>FW57/FX56</f>
        <v>#DIV/0!</v>
      </c>
      <c r="FX56" s="22">
        <f>FL56+FO56+FR56+FU56</f>
        <v>0</v>
      </c>
      <c r="FZ56" s="14">
        <v>1</v>
      </c>
      <c r="GA56" s="15">
        <v>0</v>
      </c>
      <c r="GB56" s="7"/>
      <c r="GC56" s="14">
        <f>FZ56</f>
        <v>1</v>
      </c>
      <c r="GD56" s="15">
        <v>0</v>
      </c>
      <c r="GE56" s="7"/>
      <c r="GF56" s="14">
        <f>FZ56</f>
        <v>1</v>
      </c>
      <c r="GG56" s="15">
        <v>0</v>
      </c>
      <c r="GH56" s="7"/>
      <c r="GI56" s="14">
        <f>FZ56</f>
        <v>1</v>
      </c>
      <c r="GJ56" s="15">
        <v>0</v>
      </c>
      <c r="GK56" s="7"/>
      <c r="GL56" s="21" t="e">
        <f>GL57/GM56</f>
        <v>#DIV/0!</v>
      </c>
      <c r="GM56" s="22">
        <f>GA56+GD56+GG56+GJ56</f>
        <v>0</v>
      </c>
      <c r="GO56" s="28"/>
    </row>
    <row r="57" spans="1:197" ht="15.75" thickBot="1">
      <c r="E57" s="101">
        <f>E56*F56</f>
        <v>0</v>
      </c>
      <c r="F57" s="102"/>
      <c r="G57" s="7"/>
      <c r="H57" s="101">
        <f>H56*I56</f>
        <v>0</v>
      </c>
      <c r="I57" s="102"/>
      <c r="J57" s="12"/>
      <c r="K57" s="101">
        <f>K56*L56</f>
        <v>0</v>
      </c>
      <c r="L57" s="102"/>
      <c r="M57" s="12"/>
      <c r="N57" s="101">
        <f>N56*O56</f>
        <v>0</v>
      </c>
      <c r="O57" s="102"/>
      <c r="P57" s="12"/>
      <c r="Q57" s="101">
        <f>Q56*R56</f>
        <v>0</v>
      </c>
      <c r="R57" s="102"/>
      <c r="S57" s="12"/>
      <c r="T57" s="106">
        <f>SUM(E57:Q57)</f>
        <v>0</v>
      </c>
      <c r="U57" s="107"/>
      <c r="W57" s="101">
        <f>W56*X56</f>
        <v>0</v>
      </c>
      <c r="X57" s="102"/>
      <c r="Y57" s="7"/>
      <c r="Z57" s="101">
        <f>Z56*AA56</f>
        <v>0</v>
      </c>
      <c r="AA57" s="102"/>
      <c r="AB57" s="12"/>
      <c r="AC57" s="101">
        <f>AC56*AD56</f>
        <v>0</v>
      </c>
      <c r="AD57" s="102"/>
      <c r="AE57" s="12"/>
      <c r="AF57" s="101">
        <f>AF56*AG56</f>
        <v>0</v>
      </c>
      <c r="AG57" s="102"/>
      <c r="AH57" s="12"/>
      <c r="AI57" s="106">
        <f>SUM(W57:AF57)</f>
        <v>0</v>
      </c>
      <c r="AJ57" s="107"/>
      <c r="AL57" s="101">
        <f>AL56*AM56</f>
        <v>0</v>
      </c>
      <c r="AM57" s="102"/>
      <c r="AN57" s="7"/>
      <c r="AO57" s="101">
        <f>AO56*AP56</f>
        <v>0</v>
      </c>
      <c r="AP57" s="102"/>
      <c r="AQ57" s="12"/>
      <c r="AR57" s="101">
        <f>AR56*AS56</f>
        <v>0</v>
      </c>
      <c r="AS57" s="102"/>
      <c r="AT57" s="12"/>
      <c r="AU57" s="101">
        <f>AU56*AV56</f>
        <v>0</v>
      </c>
      <c r="AV57" s="102"/>
      <c r="AW57" s="12"/>
      <c r="AX57" s="106">
        <f>SUM(AL57:AU57)</f>
        <v>0</v>
      </c>
      <c r="AY57" s="107"/>
      <c r="BA57" s="101">
        <f>BA56*BB56</f>
        <v>0</v>
      </c>
      <c r="BB57" s="102"/>
      <c r="BC57" s="7"/>
      <c r="BD57" s="101">
        <f>BD56*BE56</f>
        <v>0</v>
      </c>
      <c r="BE57" s="102"/>
      <c r="BF57" s="12"/>
      <c r="BG57" s="101">
        <f>BG56*BH56</f>
        <v>0</v>
      </c>
      <c r="BH57" s="102"/>
      <c r="BI57" s="12"/>
      <c r="BJ57" s="101">
        <f>BJ56*BK56</f>
        <v>0</v>
      </c>
      <c r="BK57" s="102"/>
      <c r="BL57" s="12"/>
      <c r="BM57" s="106">
        <f>SUM(BA57:BJ57)</f>
        <v>0</v>
      </c>
      <c r="BN57" s="107"/>
      <c r="BP57" s="101">
        <f>BP56*BQ56</f>
        <v>0</v>
      </c>
      <c r="BQ57" s="102"/>
      <c r="BR57" s="7"/>
      <c r="BS57" s="101">
        <f>BS56*BT56</f>
        <v>0</v>
      </c>
      <c r="BT57" s="102"/>
      <c r="BU57" s="12"/>
      <c r="BV57" s="101">
        <f>BV56*BW56</f>
        <v>0</v>
      </c>
      <c r="BW57" s="102"/>
      <c r="BX57" s="12"/>
      <c r="BY57" s="101">
        <f>BY56*BZ56</f>
        <v>0</v>
      </c>
      <c r="BZ57" s="102"/>
      <c r="CA57" s="12"/>
      <c r="CB57" s="101">
        <f>CB56*CC56</f>
        <v>0</v>
      </c>
      <c r="CC57" s="102"/>
      <c r="CD57" s="12"/>
      <c r="CE57" s="106">
        <f>SUM(BP57:CB57)</f>
        <v>0</v>
      </c>
      <c r="CF57" s="107"/>
      <c r="CH57" s="101">
        <f>CH56*CI56</f>
        <v>0</v>
      </c>
      <c r="CI57" s="102"/>
      <c r="CJ57" s="7"/>
      <c r="CK57" s="101">
        <f>CK56*CL56</f>
        <v>0</v>
      </c>
      <c r="CL57" s="102"/>
      <c r="CM57" s="12"/>
      <c r="CN57" s="101">
        <f>CN56*CO56</f>
        <v>0</v>
      </c>
      <c r="CO57" s="102"/>
      <c r="CP57" s="12"/>
      <c r="CQ57" s="101">
        <f>CQ56*CR56</f>
        <v>0</v>
      </c>
      <c r="CR57" s="102"/>
      <c r="CS57" s="12"/>
      <c r="CT57" s="106">
        <f>SUM(CH57:CQ57)</f>
        <v>0</v>
      </c>
      <c r="CU57" s="107"/>
      <c r="CW57" s="101">
        <f>CW56*CX56</f>
        <v>0</v>
      </c>
      <c r="CX57" s="102"/>
      <c r="CY57" s="7"/>
      <c r="CZ57" s="101">
        <f>CZ56*DA56</f>
        <v>0</v>
      </c>
      <c r="DA57" s="102"/>
      <c r="DB57" s="12"/>
      <c r="DC57" s="101">
        <f>DC56*DD56</f>
        <v>0</v>
      </c>
      <c r="DD57" s="102"/>
      <c r="DE57" s="12"/>
      <c r="DF57" s="101">
        <f>DF56*DG56</f>
        <v>0</v>
      </c>
      <c r="DG57" s="102"/>
      <c r="DH57" s="12"/>
      <c r="DI57" s="106">
        <f>SUM(CW57:DF57)</f>
        <v>0</v>
      </c>
      <c r="DJ57" s="107"/>
      <c r="DL57" s="101">
        <f>DL56*DM56</f>
        <v>0</v>
      </c>
      <c r="DM57" s="102"/>
      <c r="DN57" s="7"/>
      <c r="DO57" s="101">
        <f>DO56*DP56</f>
        <v>0</v>
      </c>
      <c r="DP57" s="102"/>
      <c r="DQ57" s="12"/>
      <c r="DR57" s="101">
        <f>DR56*DS56</f>
        <v>0</v>
      </c>
      <c r="DS57" s="102"/>
      <c r="DT57" s="12"/>
      <c r="DU57" s="101">
        <f>DU56*DV56</f>
        <v>0</v>
      </c>
      <c r="DV57" s="102"/>
      <c r="DW57" s="12"/>
      <c r="DX57" s="101">
        <f>DX56*DY56</f>
        <v>0</v>
      </c>
      <c r="DY57" s="102"/>
      <c r="DZ57" s="12"/>
      <c r="EA57" s="106">
        <f>SUM(DL57:DX57)</f>
        <v>0</v>
      </c>
      <c r="EB57" s="107"/>
      <c r="ED57" s="101">
        <f>ED56*EE56</f>
        <v>0</v>
      </c>
      <c r="EE57" s="102"/>
      <c r="EF57" s="7"/>
      <c r="EG57" s="101">
        <f>EG56*EH56</f>
        <v>0</v>
      </c>
      <c r="EH57" s="102"/>
      <c r="EI57" s="12"/>
      <c r="EJ57" s="101">
        <f>EJ56*EK56</f>
        <v>0</v>
      </c>
      <c r="EK57" s="102"/>
      <c r="EL57" s="12"/>
      <c r="EM57" s="101">
        <f>EM56*EN56</f>
        <v>0</v>
      </c>
      <c r="EN57" s="102"/>
      <c r="EO57" s="12"/>
      <c r="EP57" s="106">
        <f>SUM(ED57:EM57)</f>
        <v>0</v>
      </c>
      <c r="EQ57" s="107"/>
      <c r="ES57" s="101">
        <f>ES56*ET56</f>
        <v>0</v>
      </c>
      <c r="ET57" s="102"/>
      <c r="EU57" s="7"/>
      <c r="EV57" s="101">
        <f>EV56*EW56</f>
        <v>0</v>
      </c>
      <c r="EW57" s="102"/>
      <c r="EX57" s="12"/>
      <c r="EY57" s="101">
        <f>EY56*EZ56</f>
        <v>0</v>
      </c>
      <c r="EZ57" s="102"/>
      <c r="FA57" s="12"/>
      <c r="FB57" s="101">
        <f>FB56*FC56</f>
        <v>0</v>
      </c>
      <c r="FC57" s="102"/>
      <c r="FD57" s="12"/>
      <c r="FE57" s="101">
        <f>FE56*FF56</f>
        <v>0</v>
      </c>
      <c r="FF57" s="102"/>
      <c r="FG57" s="12"/>
      <c r="FH57" s="106">
        <f>SUM(ES57:FE57)</f>
        <v>0</v>
      </c>
      <c r="FI57" s="107"/>
      <c r="FK57" s="101">
        <f>FK56*FL56</f>
        <v>0</v>
      </c>
      <c r="FL57" s="102"/>
      <c r="FM57" s="7"/>
      <c r="FN57" s="101">
        <f>FN56*FO56</f>
        <v>0</v>
      </c>
      <c r="FO57" s="102"/>
      <c r="FP57" s="12"/>
      <c r="FQ57" s="101">
        <f>FQ56*FR56</f>
        <v>0</v>
      </c>
      <c r="FR57" s="102"/>
      <c r="FS57" s="12"/>
      <c r="FT57" s="101">
        <f>FT56*FU56</f>
        <v>0</v>
      </c>
      <c r="FU57" s="102"/>
      <c r="FV57" s="12"/>
      <c r="FW57" s="106">
        <f>SUM(FK57:FT57)</f>
        <v>0</v>
      </c>
      <c r="FX57" s="107"/>
      <c r="FZ57" s="101">
        <f>FZ56*GA56</f>
        <v>0</v>
      </c>
      <c r="GA57" s="102"/>
      <c r="GB57" s="7"/>
      <c r="GC57" s="101">
        <f>GC56*GD56</f>
        <v>0</v>
      </c>
      <c r="GD57" s="102"/>
      <c r="GE57" s="12"/>
      <c r="GF57" s="101">
        <f>GF56*GG56</f>
        <v>0</v>
      </c>
      <c r="GG57" s="102"/>
      <c r="GH57" s="12"/>
      <c r="GI57" s="101">
        <f>GI56*GJ56</f>
        <v>0</v>
      </c>
      <c r="GJ57" s="102"/>
      <c r="GK57" s="12"/>
      <c r="GL57" s="106">
        <f>SUM(FZ57:GI57)</f>
        <v>0</v>
      </c>
      <c r="GM57" s="107"/>
      <c r="GO57" s="95">
        <f>T57+AI57+AX57+BM57+CE57+CT57+DI57+EA57+EP57+FH57+FW57+GL57</f>
        <v>0</v>
      </c>
    </row>
    <row r="58" spans="1:197">
      <c r="E58" s="16"/>
      <c r="F58" s="12"/>
      <c r="G58" s="7"/>
      <c r="H58" s="16"/>
      <c r="I58" s="12"/>
      <c r="J58" s="12"/>
      <c r="K58" s="16"/>
      <c r="L58" s="12"/>
      <c r="M58" s="12"/>
      <c r="N58" s="16"/>
      <c r="O58" s="12"/>
      <c r="P58" s="12"/>
      <c r="Q58" s="16"/>
      <c r="R58" s="12"/>
      <c r="S58" s="12"/>
      <c r="T58" s="24"/>
      <c r="U58" s="24"/>
      <c r="W58" s="16"/>
      <c r="X58" s="12"/>
      <c r="Y58" s="7"/>
      <c r="Z58" s="16"/>
      <c r="AA58" s="12"/>
      <c r="AB58" s="12"/>
      <c r="AC58" s="16"/>
      <c r="AD58" s="12"/>
      <c r="AE58" s="12"/>
      <c r="AF58" s="16"/>
      <c r="AG58" s="12"/>
      <c r="AH58" s="12"/>
      <c r="AI58" s="29"/>
      <c r="AJ58" s="29"/>
      <c r="AL58" s="16"/>
      <c r="AM58" s="12"/>
      <c r="AN58" s="7"/>
      <c r="AO58" s="16"/>
      <c r="AP58" s="12"/>
      <c r="AQ58" s="12"/>
      <c r="AR58" s="16"/>
      <c r="AS58" s="12"/>
      <c r="AT58" s="12"/>
      <c r="AU58" s="16"/>
      <c r="AV58" s="12"/>
      <c r="AW58" s="12"/>
      <c r="AX58" s="29"/>
      <c r="AY58" s="29"/>
      <c r="BA58" s="16"/>
      <c r="BB58" s="12"/>
      <c r="BC58" s="7"/>
      <c r="BD58" s="16"/>
      <c r="BE58" s="12"/>
      <c r="BF58" s="12"/>
      <c r="BG58" s="16"/>
      <c r="BH58" s="12"/>
      <c r="BI58" s="12"/>
      <c r="BJ58" s="16"/>
      <c r="BK58" s="12"/>
      <c r="BL58" s="12"/>
      <c r="BM58" s="29"/>
      <c r="BN58" s="29"/>
      <c r="BP58" s="16"/>
      <c r="BQ58" s="12"/>
      <c r="BR58" s="7"/>
      <c r="BS58" s="16"/>
      <c r="BT58" s="12"/>
      <c r="BU58" s="12"/>
      <c r="BV58" s="16"/>
      <c r="BW58" s="12"/>
      <c r="BX58" s="12"/>
      <c r="BY58" s="16"/>
      <c r="BZ58" s="12"/>
      <c r="CA58" s="12"/>
      <c r="CB58" s="16"/>
      <c r="CC58" s="12"/>
      <c r="CD58" s="12"/>
      <c r="CE58" s="24"/>
      <c r="CF58" s="24"/>
      <c r="CH58" s="16"/>
      <c r="CI58" s="12"/>
      <c r="CJ58" s="7"/>
      <c r="CK58" s="16"/>
      <c r="CL58" s="12"/>
      <c r="CM58" s="12"/>
      <c r="CN58" s="16"/>
      <c r="CO58" s="12"/>
      <c r="CP58" s="12"/>
      <c r="CQ58" s="16"/>
      <c r="CR58" s="12"/>
      <c r="CS58" s="12"/>
      <c r="CT58" s="29"/>
      <c r="CU58" s="29"/>
      <c r="CW58" s="16"/>
      <c r="CX58" s="12"/>
      <c r="CY58" s="7"/>
      <c r="CZ58" s="16"/>
      <c r="DA58" s="12"/>
      <c r="DB58" s="12"/>
      <c r="DC58" s="16"/>
      <c r="DD58" s="12"/>
      <c r="DE58" s="12"/>
      <c r="DF58" s="16"/>
      <c r="DG58" s="12"/>
      <c r="DH58" s="12"/>
      <c r="DI58" s="29"/>
      <c r="DJ58" s="29"/>
      <c r="DL58" s="16"/>
      <c r="DM58" s="12"/>
      <c r="DN58" s="7"/>
      <c r="DO58" s="16"/>
      <c r="DP58" s="12"/>
      <c r="DQ58" s="12"/>
      <c r="DR58" s="16"/>
      <c r="DS58" s="12"/>
      <c r="DT58" s="12"/>
      <c r="DU58" s="16"/>
      <c r="DV58" s="12"/>
      <c r="DW58" s="12"/>
      <c r="DX58" s="16"/>
      <c r="DY58" s="12"/>
      <c r="DZ58" s="12"/>
      <c r="EA58" s="24"/>
      <c r="EB58" s="24"/>
      <c r="ED58" s="16"/>
      <c r="EE58" s="12"/>
      <c r="EF58" s="7"/>
      <c r="EG58" s="16"/>
      <c r="EH58" s="12"/>
      <c r="EI58" s="12"/>
      <c r="EJ58" s="16"/>
      <c r="EK58" s="12"/>
      <c r="EL58" s="12"/>
      <c r="EM58" s="16"/>
      <c r="EN58" s="12"/>
      <c r="EO58" s="12"/>
      <c r="EP58" s="29"/>
      <c r="EQ58" s="29"/>
      <c r="ES58" s="16"/>
      <c r="ET58" s="12"/>
      <c r="EU58" s="7"/>
      <c r="EV58" s="16"/>
      <c r="EW58" s="12"/>
      <c r="EX58" s="12"/>
      <c r="EY58" s="16"/>
      <c r="EZ58" s="12"/>
      <c r="FA58" s="12"/>
      <c r="FB58" s="16"/>
      <c r="FC58" s="12"/>
      <c r="FD58" s="12"/>
      <c r="FE58" s="16"/>
      <c r="FF58" s="12"/>
      <c r="FG58" s="12"/>
      <c r="FH58" s="24"/>
      <c r="FI58" s="24"/>
      <c r="FK58" s="16"/>
      <c r="FL58" s="12"/>
      <c r="FM58" s="7"/>
      <c r="FN58" s="16"/>
      <c r="FO58" s="12"/>
      <c r="FP58" s="12"/>
      <c r="FQ58" s="16"/>
      <c r="FR58" s="12"/>
      <c r="FS58" s="12"/>
      <c r="FT58" s="16"/>
      <c r="FU58" s="12"/>
      <c r="FV58" s="12"/>
      <c r="FW58" s="29"/>
      <c r="FX58" s="29"/>
      <c r="FZ58" s="16"/>
      <c r="GA58" s="12"/>
      <c r="GB58" s="7"/>
      <c r="GC58" s="16"/>
      <c r="GD58" s="12"/>
      <c r="GE58" s="12"/>
      <c r="GF58" s="16"/>
      <c r="GG58" s="12"/>
      <c r="GH58" s="12"/>
      <c r="GI58" s="16"/>
      <c r="GJ58" s="12"/>
      <c r="GK58" s="12"/>
      <c r="GL58" s="29"/>
      <c r="GM58" s="29"/>
      <c r="GO58" s="95"/>
    </row>
    <row r="59" spans="1:197" ht="15.75" thickBot="1">
      <c r="A59" s="1" t="s">
        <v>121</v>
      </c>
      <c r="E59" s="14">
        <v>50</v>
      </c>
      <c r="F59" s="15">
        <v>0</v>
      </c>
      <c r="G59" s="7"/>
      <c r="H59" s="14">
        <f>E59</f>
        <v>50</v>
      </c>
      <c r="I59" s="15">
        <v>0</v>
      </c>
      <c r="J59" s="7"/>
      <c r="K59" s="14">
        <f>E59</f>
        <v>50</v>
      </c>
      <c r="L59" s="15">
        <v>0</v>
      </c>
      <c r="M59" s="7"/>
      <c r="N59" s="14">
        <f>E59</f>
        <v>50</v>
      </c>
      <c r="O59" s="15">
        <v>0</v>
      </c>
      <c r="P59" s="7"/>
      <c r="Q59" s="14">
        <f>E59</f>
        <v>50</v>
      </c>
      <c r="R59" s="15">
        <v>0</v>
      </c>
      <c r="S59" s="7"/>
      <c r="T59" s="21" t="e">
        <f>T60/U59</f>
        <v>#DIV/0!</v>
      </c>
      <c r="U59" s="22">
        <f>F59+I59+L59+O59+R59</f>
        <v>0</v>
      </c>
      <c r="W59" s="14">
        <v>1</v>
      </c>
      <c r="X59" s="15">
        <v>0</v>
      </c>
      <c r="Y59" s="7"/>
      <c r="Z59" s="14">
        <f>W59</f>
        <v>1</v>
      </c>
      <c r="AA59" s="15">
        <v>0</v>
      </c>
      <c r="AB59" s="7"/>
      <c r="AC59" s="14">
        <f>W59</f>
        <v>1</v>
      </c>
      <c r="AD59" s="15">
        <v>0</v>
      </c>
      <c r="AE59" s="7"/>
      <c r="AF59" s="14">
        <f>W59</f>
        <v>1</v>
      </c>
      <c r="AG59" s="15">
        <v>0</v>
      </c>
      <c r="AH59" s="7"/>
      <c r="AI59" s="21" t="e">
        <f>AI60/AJ59</f>
        <v>#DIV/0!</v>
      </c>
      <c r="AJ59" s="22">
        <f>X59+AA59+AD59+AG59</f>
        <v>0</v>
      </c>
      <c r="AL59" s="14">
        <v>1</v>
      </c>
      <c r="AM59" s="15">
        <v>0</v>
      </c>
      <c r="AN59" s="7"/>
      <c r="AO59" s="14">
        <f>AL59</f>
        <v>1</v>
      </c>
      <c r="AP59" s="15">
        <v>0</v>
      </c>
      <c r="AQ59" s="7"/>
      <c r="AR59" s="14">
        <f>AL59</f>
        <v>1</v>
      </c>
      <c r="AS59" s="15">
        <v>0</v>
      </c>
      <c r="AT59" s="7"/>
      <c r="AU59" s="14">
        <f>AL59</f>
        <v>1</v>
      </c>
      <c r="AV59" s="15">
        <v>0</v>
      </c>
      <c r="AW59" s="7"/>
      <c r="AX59" s="21" t="e">
        <f>AX60/AY59</f>
        <v>#DIV/0!</v>
      </c>
      <c r="AY59" s="22">
        <f>AM59+AP59+AS59+AV59</f>
        <v>0</v>
      </c>
      <c r="BA59" s="14">
        <v>1</v>
      </c>
      <c r="BB59" s="15">
        <v>0</v>
      </c>
      <c r="BC59" s="7"/>
      <c r="BD59" s="14">
        <f>BA59</f>
        <v>1</v>
      </c>
      <c r="BE59" s="15">
        <v>0</v>
      </c>
      <c r="BF59" s="7"/>
      <c r="BG59" s="14">
        <f>BA59</f>
        <v>1</v>
      </c>
      <c r="BH59" s="15">
        <v>0</v>
      </c>
      <c r="BI59" s="7"/>
      <c r="BJ59" s="14">
        <f>BA59</f>
        <v>1</v>
      </c>
      <c r="BK59" s="15">
        <v>0</v>
      </c>
      <c r="BL59" s="7"/>
      <c r="BM59" s="21" t="e">
        <f>BM60/BN59</f>
        <v>#DIV/0!</v>
      </c>
      <c r="BN59" s="22">
        <f>BB59+BE59+BH59+BK59</f>
        <v>0</v>
      </c>
      <c r="BP59" s="14">
        <v>20</v>
      </c>
      <c r="BQ59" s="15">
        <v>0</v>
      </c>
      <c r="BR59" s="7"/>
      <c r="BS59" s="14">
        <f>BP59</f>
        <v>20</v>
      </c>
      <c r="BT59" s="15">
        <v>0</v>
      </c>
      <c r="BU59" s="7"/>
      <c r="BV59" s="14">
        <f>BP59</f>
        <v>20</v>
      </c>
      <c r="BW59" s="15">
        <v>0</v>
      </c>
      <c r="BX59" s="7"/>
      <c r="BY59" s="14">
        <f>BP59</f>
        <v>20</v>
      </c>
      <c r="BZ59" s="15">
        <v>0</v>
      </c>
      <c r="CA59" s="7"/>
      <c r="CB59" s="14">
        <f>BP59</f>
        <v>20</v>
      </c>
      <c r="CC59" s="15">
        <v>0</v>
      </c>
      <c r="CD59" s="7"/>
      <c r="CE59" s="21" t="e">
        <f>CE60/CF59</f>
        <v>#DIV/0!</v>
      </c>
      <c r="CF59" s="22">
        <f>BQ59+BT59+BW59+BZ59+CC59</f>
        <v>0</v>
      </c>
      <c r="CH59" s="14">
        <v>1</v>
      </c>
      <c r="CI59" s="15">
        <v>0</v>
      </c>
      <c r="CJ59" s="7"/>
      <c r="CK59" s="14">
        <f>CH59</f>
        <v>1</v>
      </c>
      <c r="CL59" s="15">
        <v>0</v>
      </c>
      <c r="CM59" s="7"/>
      <c r="CN59" s="14">
        <f>CH59</f>
        <v>1</v>
      </c>
      <c r="CO59" s="15">
        <v>0</v>
      </c>
      <c r="CP59" s="7"/>
      <c r="CQ59" s="14">
        <f>CH59</f>
        <v>1</v>
      </c>
      <c r="CR59" s="15">
        <v>0</v>
      </c>
      <c r="CS59" s="7"/>
      <c r="CT59" s="21" t="e">
        <f>CT60/CU59</f>
        <v>#DIV/0!</v>
      </c>
      <c r="CU59" s="22">
        <f>CI59+CL59+CO59+CR59</f>
        <v>0</v>
      </c>
      <c r="CW59" s="14">
        <v>1</v>
      </c>
      <c r="CX59" s="15">
        <v>0</v>
      </c>
      <c r="CY59" s="7"/>
      <c r="CZ59" s="14">
        <f>CW59</f>
        <v>1</v>
      </c>
      <c r="DA59" s="15">
        <v>0</v>
      </c>
      <c r="DB59" s="7"/>
      <c r="DC59" s="14">
        <f>CW59</f>
        <v>1</v>
      </c>
      <c r="DD59" s="15">
        <v>0</v>
      </c>
      <c r="DE59" s="7"/>
      <c r="DF59" s="14">
        <f>CW59</f>
        <v>1</v>
      </c>
      <c r="DG59" s="15">
        <v>0</v>
      </c>
      <c r="DH59" s="7"/>
      <c r="DI59" s="21" t="e">
        <f>DI60/DJ59</f>
        <v>#DIV/0!</v>
      </c>
      <c r="DJ59" s="22">
        <f>CX59+DA59+DD59+DG59</f>
        <v>0</v>
      </c>
      <c r="DL59" s="14">
        <v>10</v>
      </c>
      <c r="DM59" s="15">
        <v>0</v>
      </c>
      <c r="DN59" s="7"/>
      <c r="DO59" s="14">
        <f>DL59</f>
        <v>10</v>
      </c>
      <c r="DP59" s="15">
        <v>0</v>
      </c>
      <c r="DQ59" s="7"/>
      <c r="DR59" s="14">
        <f>DL59</f>
        <v>10</v>
      </c>
      <c r="DS59" s="15">
        <v>0</v>
      </c>
      <c r="DT59" s="7"/>
      <c r="DU59" s="14">
        <f>DL59</f>
        <v>10</v>
      </c>
      <c r="DV59" s="15">
        <v>0</v>
      </c>
      <c r="DW59" s="7"/>
      <c r="DX59" s="14">
        <f>DL59</f>
        <v>10</v>
      </c>
      <c r="DY59" s="15">
        <v>0</v>
      </c>
      <c r="DZ59" s="7"/>
      <c r="EA59" s="21" t="e">
        <f>EA60/EB59</f>
        <v>#DIV/0!</v>
      </c>
      <c r="EB59" s="22">
        <f>DM59+DP59+DS59+DV59+DY59</f>
        <v>0</v>
      </c>
      <c r="ED59" s="14">
        <v>1</v>
      </c>
      <c r="EE59" s="15">
        <v>0</v>
      </c>
      <c r="EF59" s="7"/>
      <c r="EG59" s="14">
        <f>ED59</f>
        <v>1</v>
      </c>
      <c r="EH59" s="15">
        <v>0</v>
      </c>
      <c r="EI59" s="7"/>
      <c r="EJ59" s="14">
        <f>ED59</f>
        <v>1</v>
      </c>
      <c r="EK59" s="15">
        <v>0</v>
      </c>
      <c r="EL59" s="7"/>
      <c r="EM59" s="14">
        <f>ED59</f>
        <v>1</v>
      </c>
      <c r="EN59" s="15">
        <v>0</v>
      </c>
      <c r="EO59" s="7"/>
      <c r="EP59" s="21" t="e">
        <f>EP60/EQ59</f>
        <v>#DIV/0!</v>
      </c>
      <c r="EQ59" s="22">
        <f>EE59+EH59+EK59+EN59</f>
        <v>0</v>
      </c>
      <c r="ES59" s="14">
        <v>10</v>
      </c>
      <c r="ET59" s="15">
        <v>0</v>
      </c>
      <c r="EU59" s="7"/>
      <c r="EV59" s="14">
        <f>ES59</f>
        <v>10</v>
      </c>
      <c r="EW59" s="15">
        <v>0</v>
      </c>
      <c r="EX59" s="7"/>
      <c r="EY59" s="14">
        <f>ES59</f>
        <v>10</v>
      </c>
      <c r="EZ59" s="15">
        <v>0</v>
      </c>
      <c r="FA59" s="7"/>
      <c r="FB59" s="14">
        <f>ES59</f>
        <v>10</v>
      </c>
      <c r="FC59" s="15">
        <v>0</v>
      </c>
      <c r="FD59" s="7"/>
      <c r="FE59" s="14">
        <f>ES59</f>
        <v>10</v>
      </c>
      <c r="FF59" s="15">
        <v>0</v>
      </c>
      <c r="FG59" s="7"/>
      <c r="FH59" s="21" t="e">
        <f>FH60/FI59</f>
        <v>#DIV/0!</v>
      </c>
      <c r="FI59" s="22">
        <f>ET59+EW59+EZ59+FC59+FF59</f>
        <v>0</v>
      </c>
      <c r="FK59" s="14">
        <v>1</v>
      </c>
      <c r="FL59" s="15">
        <v>0</v>
      </c>
      <c r="FM59" s="7"/>
      <c r="FN59" s="14">
        <f>FK59</f>
        <v>1</v>
      </c>
      <c r="FO59" s="15">
        <v>0</v>
      </c>
      <c r="FP59" s="7"/>
      <c r="FQ59" s="14">
        <f>FK59</f>
        <v>1</v>
      </c>
      <c r="FR59" s="15">
        <v>0</v>
      </c>
      <c r="FS59" s="7"/>
      <c r="FT59" s="14">
        <f>FK59</f>
        <v>1</v>
      </c>
      <c r="FU59" s="15">
        <v>0</v>
      </c>
      <c r="FV59" s="7"/>
      <c r="FW59" s="21" t="e">
        <f>FW60/FX59</f>
        <v>#DIV/0!</v>
      </c>
      <c r="FX59" s="22">
        <f>FL59+FO59+FR59+FU59</f>
        <v>0</v>
      </c>
      <c r="FZ59" s="14">
        <v>1</v>
      </c>
      <c r="GA59" s="15">
        <v>0</v>
      </c>
      <c r="GB59" s="7"/>
      <c r="GC59" s="14">
        <f>FZ59</f>
        <v>1</v>
      </c>
      <c r="GD59" s="15">
        <v>0</v>
      </c>
      <c r="GE59" s="7"/>
      <c r="GF59" s="14">
        <f>FZ59</f>
        <v>1</v>
      </c>
      <c r="GG59" s="15">
        <v>0</v>
      </c>
      <c r="GH59" s="7"/>
      <c r="GI59" s="14">
        <f>FZ59</f>
        <v>1</v>
      </c>
      <c r="GJ59" s="15">
        <v>0</v>
      </c>
      <c r="GK59" s="7"/>
      <c r="GL59" s="21" t="e">
        <f>GL60/GM59</f>
        <v>#DIV/0!</v>
      </c>
      <c r="GM59" s="22">
        <f>GA59+GD59+GG59+GJ59</f>
        <v>0</v>
      </c>
      <c r="GO59" s="28"/>
    </row>
    <row r="60" spans="1:197" ht="15.75" thickBot="1">
      <c r="E60" s="101">
        <f>E59*F59</f>
        <v>0</v>
      </c>
      <c r="F60" s="102"/>
      <c r="G60" s="7"/>
      <c r="H60" s="101">
        <f>H59*I59</f>
        <v>0</v>
      </c>
      <c r="I60" s="102"/>
      <c r="J60" s="12"/>
      <c r="K60" s="101">
        <f>K59*L59</f>
        <v>0</v>
      </c>
      <c r="L60" s="102"/>
      <c r="M60" s="12"/>
      <c r="N60" s="101">
        <f>N59*O59</f>
        <v>0</v>
      </c>
      <c r="O60" s="102"/>
      <c r="P60" s="12"/>
      <c r="Q60" s="101">
        <f>Q59*R59</f>
        <v>0</v>
      </c>
      <c r="R60" s="102"/>
      <c r="S60" s="12"/>
      <c r="T60" s="106">
        <f>SUM(E60:Q60)</f>
        <v>0</v>
      </c>
      <c r="U60" s="107"/>
      <c r="W60" s="101">
        <f>W59*X59</f>
        <v>0</v>
      </c>
      <c r="X60" s="102"/>
      <c r="Y60" s="7"/>
      <c r="Z60" s="101">
        <f>Z59*AA59</f>
        <v>0</v>
      </c>
      <c r="AA60" s="102"/>
      <c r="AB60" s="12"/>
      <c r="AC60" s="101">
        <f>AC59*AD59</f>
        <v>0</v>
      </c>
      <c r="AD60" s="102"/>
      <c r="AE60" s="12"/>
      <c r="AF60" s="101">
        <f>AF59*AG59</f>
        <v>0</v>
      </c>
      <c r="AG60" s="102"/>
      <c r="AH60" s="12"/>
      <c r="AI60" s="106">
        <f>SUM(W60:AF60)</f>
        <v>0</v>
      </c>
      <c r="AJ60" s="107"/>
      <c r="AL60" s="101">
        <f>AL59*AM59</f>
        <v>0</v>
      </c>
      <c r="AM60" s="102"/>
      <c r="AN60" s="7"/>
      <c r="AO60" s="101">
        <f>AO59*AP59</f>
        <v>0</v>
      </c>
      <c r="AP60" s="102"/>
      <c r="AQ60" s="12"/>
      <c r="AR60" s="101">
        <f>AR59*AS59</f>
        <v>0</v>
      </c>
      <c r="AS60" s="102"/>
      <c r="AT60" s="12"/>
      <c r="AU60" s="101">
        <f>AU59*AV59</f>
        <v>0</v>
      </c>
      <c r="AV60" s="102"/>
      <c r="AW60" s="12"/>
      <c r="AX60" s="106">
        <f>SUM(AL60:AU60)</f>
        <v>0</v>
      </c>
      <c r="AY60" s="107"/>
      <c r="BA60" s="101">
        <f>BA59*BB59</f>
        <v>0</v>
      </c>
      <c r="BB60" s="102"/>
      <c r="BC60" s="7"/>
      <c r="BD60" s="101">
        <f>BD59*BE59</f>
        <v>0</v>
      </c>
      <c r="BE60" s="102"/>
      <c r="BF60" s="12"/>
      <c r="BG60" s="101">
        <f>BG59*BH59</f>
        <v>0</v>
      </c>
      <c r="BH60" s="102"/>
      <c r="BI60" s="12"/>
      <c r="BJ60" s="101">
        <f>BJ59*BK59</f>
        <v>0</v>
      </c>
      <c r="BK60" s="102"/>
      <c r="BL60" s="12"/>
      <c r="BM60" s="106">
        <f>SUM(BA60:BJ60)</f>
        <v>0</v>
      </c>
      <c r="BN60" s="107"/>
      <c r="BP60" s="101">
        <f>BP59*BQ59</f>
        <v>0</v>
      </c>
      <c r="BQ60" s="102"/>
      <c r="BR60" s="7"/>
      <c r="BS60" s="101">
        <f>BS59*BT59</f>
        <v>0</v>
      </c>
      <c r="BT60" s="102"/>
      <c r="BU60" s="12"/>
      <c r="BV60" s="101">
        <f>BV59*BW59</f>
        <v>0</v>
      </c>
      <c r="BW60" s="102"/>
      <c r="BX60" s="12"/>
      <c r="BY60" s="101">
        <f>BY59*BZ59</f>
        <v>0</v>
      </c>
      <c r="BZ60" s="102"/>
      <c r="CA60" s="12"/>
      <c r="CB60" s="101">
        <f>CB59*CC59</f>
        <v>0</v>
      </c>
      <c r="CC60" s="102"/>
      <c r="CD60" s="12"/>
      <c r="CE60" s="106">
        <f>SUM(BP60:CB60)</f>
        <v>0</v>
      </c>
      <c r="CF60" s="107"/>
      <c r="CH60" s="101">
        <f>CH59*CI59</f>
        <v>0</v>
      </c>
      <c r="CI60" s="102"/>
      <c r="CJ60" s="7"/>
      <c r="CK60" s="101">
        <f>CK59*CL59</f>
        <v>0</v>
      </c>
      <c r="CL60" s="102"/>
      <c r="CM60" s="12"/>
      <c r="CN60" s="101">
        <f>CN59*CO59</f>
        <v>0</v>
      </c>
      <c r="CO60" s="102"/>
      <c r="CP60" s="12"/>
      <c r="CQ60" s="101">
        <f>CQ59*CR59</f>
        <v>0</v>
      </c>
      <c r="CR60" s="102"/>
      <c r="CS60" s="12"/>
      <c r="CT60" s="106">
        <f>SUM(CH60:CQ60)</f>
        <v>0</v>
      </c>
      <c r="CU60" s="107"/>
      <c r="CW60" s="101">
        <f>CW59*CX59</f>
        <v>0</v>
      </c>
      <c r="CX60" s="102"/>
      <c r="CY60" s="7"/>
      <c r="CZ60" s="101">
        <f>CZ59*DA59</f>
        <v>0</v>
      </c>
      <c r="DA60" s="102"/>
      <c r="DB60" s="12"/>
      <c r="DC60" s="101">
        <f>DC59*DD59</f>
        <v>0</v>
      </c>
      <c r="DD60" s="102"/>
      <c r="DE60" s="12"/>
      <c r="DF60" s="101">
        <f>DF59*DG59</f>
        <v>0</v>
      </c>
      <c r="DG60" s="102"/>
      <c r="DH60" s="12"/>
      <c r="DI60" s="106">
        <f>SUM(CW60:DF60)</f>
        <v>0</v>
      </c>
      <c r="DJ60" s="107"/>
      <c r="DL60" s="101">
        <f>DL59*DM59</f>
        <v>0</v>
      </c>
      <c r="DM60" s="102"/>
      <c r="DN60" s="7"/>
      <c r="DO60" s="101">
        <f>DO59*DP59</f>
        <v>0</v>
      </c>
      <c r="DP60" s="102"/>
      <c r="DQ60" s="12"/>
      <c r="DR60" s="101">
        <f>DR59*DS59</f>
        <v>0</v>
      </c>
      <c r="DS60" s="102"/>
      <c r="DT60" s="12"/>
      <c r="DU60" s="101">
        <f>DU59*DV59</f>
        <v>0</v>
      </c>
      <c r="DV60" s="102"/>
      <c r="DW60" s="12"/>
      <c r="DX60" s="101">
        <f>DX59*DY59</f>
        <v>0</v>
      </c>
      <c r="DY60" s="102"/>
      <c r="DZ60" s="12"/>
      <c r="EA60" s="106">
        <f>SUM(DL60:DX60)</f>
        <v>0</v>
      </c>
      <c r="EB60" s="107"/>
      <c r="ED60" s="101">
        <f>ED59*EE59</f>
        <v>0</v>
      </c>
      <c r="EE60" s="102"/>
      <c r="EF60" s="7"/>
      <c r="EG60" s="101">
        <f>EG59*EH59</f>
        <v>0</v>
      </c>
      <c r="EH60" s="102"/>
      <c r="EI60" s="12"/>
      <c r="EJ60" s="101">
        <f>EJ59*EK59</f>
        <v>0</v>
      </c>
      <c r="EK60" s="102"/>
      <c r="EL60" s="12"/>
      <c r="EM60" s="101">
        <f>EM59*EN59</f>
        <v>0</v>
      </c>
      <c r="EN60" s="102"/>
      <c r="EO60" s="12"/>
      <c r="EP60" s="106">
        <f>SUM(ED60:EM60)</f>
        <v>0</v>
      </c>
      <c r="EQ60" s="107"/>
      <c r="ES60" s="101">
        <f>ES59*ET59</f>
        <v>0</v>
      </c>
      <c r="ET60" s="102"/>
      <c r="EU60" s="7"/>
      <c r="EV60" s="101">
        <f>EV59*EW59</f>
        <v>0</v>
      </c>
      <c r="EW60" s="102"/>
      <c r="EX60" s="12"/>
      <c r="EY60" s="101">
        <f>EY59*EZ59</f>
        <v>0</v>
      </c>
      <c r="EZ60" s="102"/>
      <c r="FA60" s="12"/>
      <c r="FB60" s="101">
        <f>FB59*FC59</f>
        <v>0</v>
      </c>
      <c r="FC60" s="102"/>
      <c r="FD60" s="12"/>
      <c r="FE60" s="101">
        <f>FE59*FF59</f>
        <v>0</v>
      </c>
      <c r="FF60" s="102"/>
      <c r="FG60" s="12"/>
      <c r="FH60" s="106">
        <f>SUM(ES60:FE60)</f>
        <v>0</v>
      </c>
      <c r="FI60" s="107"/>
      <c r="FK60" s="101">
        <f>FK59*FL59</f>
        <v>0</v>
      </c>
      <c r="FL60" s="102"/>
      <c r="FM60" s="7"/>
      <c r="FN60" s="101">
        <f>FN59*FO59</f>
        <v>0</v>
      </c>
      <c r="FO60" s="102"/>
      <c r="FP60" s="12"/>
      <c r="FQ60" s="101">
        <f>FQ59*FR59</f>
        <v>0</v>
      </c>
      <c r="FR60" s="102"/>
      <c r="FS60" s="12"/>
      <c r="FT60" s="101">
        <f>FT59*FU59</f>
        <v>0</v>
      </c>
      <c r="FU60" s="102"/>
      <c r="FV60" s="12"/>
      <c r="FW60" s="106">
        <f>SUM(FK60:FT60)</f>
        <v>0</v>
      </c>
      <c r="FX60" s="107"/>
      <c r="FZ60" s="101">
        <f>FZ59*GA59</f>
        <v>0</v>
      </c>
      <c r="GA60" s="102"/>
      <c r="GB60" s="7"/>
      <c r="GC60" s="101">
        <f>GC59*GD59</f>
        <v>0</v>
      </c>
      <c r="GD60" s="102"/>
      <c r="GE60" s="12"/>
      <c r="GF60" s="101">
        <f>GF59*GG59</f>
        <v>0</v>
      </c>
      <c r="GG60" s="102"/>
      <c r="GH60" s="12"/>
      <c r="GI60" s="101">
        <f>GI59*GJ59</f>
        <v>0</v>
      </c>
      <c r="GJ60" s="102"/>
      <c r="GK60" s="12"/>
      <c r="GL60" s="106">
        <f>SUM(FZ60:GI60)</f>
        <v>0</v>
      </c>
      <c r="GM60" s="107"/>
      <c r="GO60" s="95">
        <f>T60+AI60+AX60+BM60+CE60+CT60+DI60+EA60+EP60+FH60+FW60+GL60</f>
        <v>0</v>
      </c>
    </row>
    <row r="61" spans="1:197">
      <c r="E61" s="16"/>
      <c r="F61" s="12"/>
      <c r="G61" s="7"/>
      <c r="H61" s="16"/>
      <c r="I61" s="12"/>
      <c r="J61" s="12"/>
      <c r="K61" s="16"/>
      <c r="L61" s="12"/>
      <c r="M61" s="12"/>
      <c r="N61" s="16"/>
      <c r="O61" s="12"/>
      <c r="P61" s="12"/>
      <c r="Q61" s="16"/>
      <c r="R61" s="12"/>
      <c r="S61" s="12"/>
      <c r="T61" s="24"/>
      <c r="U61" s="24"/>
      <c r="W61" s="16"/>
      <c r="X61" s="12"/>
      <c r="Y61" s="7"/>
      <c r="Z61" s="16"/>
      <c r="AA61" s="12"/>
      <c r="AB61" s="12"/>
      <c r="AC61" s="16"/>
      <c r="AD61" s="12"/>
      <c r="AE61" s="12"/>
      <c r="AF61" s="16"/>
      <c r="AG61" s="12"/>
      <c r="AH61" s="12"/>
      <c r="AI61" s="29"/>
      <c r="AJ61" s="29"/>
      <c r="AL61" s="16"/>
      <c r="AM61" s="12"/>
      <c r="AN61" s="7"/>
      <c r="AO61" s="16"/>
      <c r="AP61" s="12"/>
      <c r="AQ61" s="12"/>
      <c r="AR61" s="16"/>
      <c r="AS61" s="12"/>
      <c r="AT61" s="12"/>
      <c r="AU61" s="16"/>
      <c r="AV61" s="12"/>
      <c r="AW61" s="12"/>
      <c r="AX61" s="29"/>
      <c r="AY61" s="29"/>
      <c r="BA61" s="16"/>
      <c r="BB61" s="12"/>
      <c r="BC61" s="7"/>
      <c r="BD61" s="16"/>
      <c r="BE61" s="12"/>
      <c r="BF61" s="12"/>
      <c r="BG61" s="16"/>
      <c r="BH61" s="12"/>
      <c r="BI61" s="12"/>
      <c r="BJ61" s="16"/>
      <c r="BK61" s="12"/>
      <c r="BL61" s="12"/>
      <c r="BM61" s="29"/>
      <c r="BN61" s="29"/>
      <c r="BP61" s="16"/>
      <c r="BQ61" s="12"/>
      <c r="BR61" s="7"/>
      <c r="BS61" s="16"/>
      <c r="BT61" s="12"/>
      <c r="BU61" s="12"/>
      <c r="BV61" s="16"/>
      <c r="BW61" s="12"/>
      <c r="BX61" s="12"/>
      <c r="BY61" s="16"/>
      <c r="BZ61" s="12"/>
      <c r="CA61" s="12"/>
      <c r="CB61" s="16"/>
      <c r="CC61" s="12"/>
      <c r="CD61" s="12"/>
      <c r="CE61" s="24"/>
      <c r="CF61" s="24"/>
      <c r="CH61" s="16"/>
      <c r="CI61" s="12"/>
      <c r="CJ61" s="7"/>
      <c r="CK61" s="16"/>
      <c r="CL61" s="12"/>
      <c r="CM61" s="12"/>
      <c r="CN61" s="16"/>
      <c r="CO61" s="12"/>
      <c r="CP61" s="12"/>
      <c r="CQ61" s="16"/>
      <c r="CR61" s="12"/>
      <c r="CS61" s="12"/>
      <c r="CT61" s="29"/>
      <c r="CU61" s="29"/>
      <c r="CW61" s="16"/>
      <c r="CX61" s="12"/>
      <c r="CY61" s="7"/>
      <c r="CZ61" s="16"/>
      <c r="DA61" s="12"/>
      <c r="DB61" s="12"/>
      <c r="DC61" s="16"/>
      <c r="DD61" s="12"/>
      <c r="DE61" s="12"/>
      <c r="DF61" s="16"/>
      <c r="DG61" s="12"/>
      <c r="DH61" s="12"/>
      <c r="DI61" s="29"/>
      <c r="DJ61" s="29"/>
      <c r="DL61" s="16"/>
      <c r="DM61" s="12"/>
      <c r="DN61" s="7"/>
      <c r="DO61" s="16"/>
      <c r="DP61" s="12"/>
      <c r="DQ61" s="12"/>
      <c r="DR61" s="16"/>
      <c r="DS61" s="12"/>
      <c r="DT61" s="12"/>
      <c r="DU61" s="16"/>
      <c r="DV61" s="12"/>
      <c r="DW61" s="12"/>
      <c r="DX61" s="16"/>
      <c r="DY61" s="12"/>
      <c r="DZ61" s="12"/>
      <c r="EA61" s="24"/>
      <c r="EB61" s="24"/>
      <c r="ED61" s="16"/>
      <c r="EE61" s="12"/>
      <c r="EF61" s="7"/>
      <c r="EG61" s="16"/>
      <c r="EH61" s="12"/>
      <c r="EI61" s="12"/>
      <c r="EJ61" s="16"/>
      <c r="EK61" s="12"/>
      <c r="EL61" s="12"/>
      <c r="EM61" s="16"/>
      <c r="EN61" s="12"/>
      <c r="EO61" s="12"/>
      <c r="EP61" s="29"/>
      <c r="EQ61" s="29"/>
      <c r="ES61" s="16"/>
      <c r="ET61" s="12"/>
      <c r="EU61" s="7"/>
      <c r="EV61" s="16"/>
      <c r="EW61" s="12"/>
      <c r="EX61" s="12"/>
      <c r="EY61" s="16"/>
      <c r="EZ61" s="12"/>
      <c r="FA61" s="12"/>
      <c r="FB61" s="16"/>
      <c r="FC61" s="12"/>
      <c r="FD61" s="12"/>
      <c r="FE61" s="16"/>
      <c r="FF61" s="12"/>
      <c r="FG61" s="12"/>
      <c r="FH61" s="24"/>
      <c r="FI61" s="24"/>
      <c r="FK61" s="16"/>
      <c r="FL61" s="12"/>
      <c r="FM61" s="7"/>
      <c r="FN61" s="16"/>
      <c r="FO61" s="12"/>
      <c r="FP61" s="12"/>
      <c r="FQ61" s="16"/>
      <c r="FR61" s="12"/>
      <c r="FS61" s="12"/>
      <c r="FT61" s="16"/>
      <c r="FU61" s="12"/>
      <c r="FV61" s="12"/>
      <c r="FW61" s="29"/>
      <c r="FX61" s="29"/>
      <c r="FZ61" s="16"/>
      <c r="GA61" s="12"/>
      <c r="GB61" s="7"/>
      <c r="GC61" s="16"/>
      <c r="GD61" s="12"/>
      <c r="GE61" s="12"/>
      <c r="GF61" s="16"/>
      <c r="GG61" s="12"/>
      <c r="GH61" s="12"/>
      <c r="GI61" s="16"/>
      <c r="GJ61" s="12"/>
      <c r="GK61" s="12"/>
      <c r="GL61" s="29"/>
      <c r="GM61" s="29"/>
      <c r="GO61" s="95"/>
    </row>
    <row r="62" spans="1:197" ht="15.75" thickBot="1">
      <c r="A62" s="1" t="s">
        <v>121</v>
      </c>
      <c r="E62" s="14">
        <v>50</v>
      </c>
      <c r="F62" s="15">
        <v>0</v>
      </c>
      <c r="G62" s="7"/>
      <c r="H62" s="14">
        <f>E62</f>
        <v>50</v>
      </c>
      <c r="I62" s="15">
        <v>0</v>
      </c>
      <c r="J62" s="7"/>
      <c r="K62" s="14">
        <f>E62</f>
        <v>50</v>
      </c>
      <c r="L62" s="15">
        <v>0</v>
      </c>
      <c r="M62" s="7"/>
      <c r="N62" s="14">
        <f>E62</f>
        <v>50</v>
      </c>
      <c r="O62" s="15">
        <v>0</v>
      </c>
      <c r="P62" s="7"/>
      <c r="Q62" s="14">
        <f>E62</f>
        <v>50</v>
      </c>
      <c r="R62" s="15">
        <v>0</v>
      </c>
      <c r="S62" s="7"/>
      <c r="T62" s="21" t="e">
        <f>T63/U62</f>
        <v>#DIV/0!</v>
      </c>
      <c r="U62" s="22">
        <f>F62+I62+L62+O62+R62</f>
        <v>0</v>
      </c>
      <c r="W62" s="14">
        <v>1</v>
      </c>
      <c r="X62" s="15">
        <v>0</v>
      </c>
      <c r="Y62" s="7"/>
      <c r="Z62" s="14">
        <f>W62</f>
        <v>1</v>
      </c>
      <c r="AA62" s="15">
        <v>0</v>
      </c>
      <c r="AB62" s="7"/>
      <c r="AC62" s="14">
        <f>W62</f>
        <v>1</v>
      </c>
      <c r="AD62" s="15">
        <v>0</v>
      </c>
      <c r="AE62" s="7"/>
      <c r="AF62" s="14">
        <f>W62</f>
        <v>1</v>
      </c>
      <c r="AG62" s="15">
        <v>0</v>
      </c>
      <c r="AH62" s="7"/>
      <c r="AI62" s="21" t="e">
        <f>AI63/AJ62</f>
        <v>#DIV/0!</v>
      </c>
      <c r="AJ62" s="22">
        <f>X62+AA62+AD62+AG62</f>
        <v>0</v>
      </c>
      <c r="AL62" s="14">
        <v>1</v>
      </c>
      <c r="AM62" s="15">
        <v>0</v>
      </c>
      <c r="AN62" s="7"/>
      <c r="AO62" s="14">
        <f>AL62</f>
        <v>1</v>
      </c>
      <c r="AP62" s="15">
        <v>0</v>
      </c>
      <c r="AQ62" s="7"/>
      <c r="AR62" s="14">
        <f>AL62</f>
        <v>1</v>
      </c>
      <c r="AS62" s="15">
        <v>0</v>
      </c>
      <c r="AT62" s="7"/>
      <c r="AU62" s="14">
        <f>AL62</f>
        <v>1</v>
      </c>
      <c r="AV62" s="15">
        <v>0</v>
      </c>
      <c r="AW62" s="7"/>
      <c r="AX62" s="21" t="e">
        <f>AX63/AY62</f>
        <v>#DIV/0!</v>
      </c>
      <c r="AY62" s="22">
        <f>AM62+AP62+AS62+AV62</f>
        <v>0</v>
      </c>
      <c r="BA62" s="14">
        <v>1</v>
      </c>
      <c r="BB62" s="15">
        <v>0</v>
      </c>
      <c r="BC62" s="7"/>
      <c r="BD62" s="14">
        <f>BA62</f>
        <v>1</v>
      </c>
      <c r="BE62" s="15">
        <v>0</v>
      </c>
      <c r="BF62" s="7"/>
      <c r="BG62" s="14">
        <f>BA62</f>
        <v>1</v>
      </c>
      <c r="BH62" s="15">
        <v>0</v>
      </c>
      <c r="BI62" s="7"/>
      <c r="BJ62" s="14">
        <f>BA62</f>
        <v>1</v>
      </c>
      <c r="BK62" s="15">
        <v>0</v>
      </c>
      <c r="BL62" s="7"/>
      <c r="BM62" s="21" t="e">
        <f>BM63/BN62</f>
        <v>#DIV/0!</v>
      </c>
      <c r="BN62" s="22">
        <f>BB62+BE62+BH62+BK62</f>
        <v>0</v>
      </c>
      <c r="BP62" s="14">
        <v>20</v>
      </c>
      <c r="BQ62" s="15">
        <v>0</v>
      </c>
      <c r="BR62" s="7"/>
      <c r="BS62" s="14">
        <f>BP62</f>
        <v>20</v>
      </c>
      <c r="BT62" s="15">
        <v>0</v>
      </c>
      <c r="BU62" s="7"/>
      <c r="BV62" s="14">
        <f>BP62</f>
        <v>20</v>
      </c>
      <c r="BW62" s="15">
        <v>0</v>
      </c>
      <c r="BX62" s="7"/>
      <c r="BY62" s="14">
        <f>BP62</f>
        <v>20</v>
      </c>
      <c r="BZ62" s="15">
        <v>0</v>
      </c>
      <c r="CA62" s="7"/>
      <c r="CB62" s="14">
        <f>BP62</f>
        <v>20</v>
      </c>
      <c r="CC62" s="15">
        <v>0</v>
      </c>
      <c r="CD62" s="7"/>
      <c r="CE62" s="21" t="e">
        <f>CE63/CF62</f>
        <v>#DIV/0!</v>
      </c>
      <c r="CF62" s="22">
        <f>BQ62+BT62+BW62+BZ62+CC62</f>
        <v>0</v>
      </c>
      <c r="CH62" s="14">
        <v>1</v>
      </c>
      <c r="CI62" s="15">
        <v>0</v>
      </c>
      <c r="CJ62" s="7"/>
      <c r="CK62" s="14">
        <f>CH62</f>
        <v>1</v>
      </c>
      <c r="CL62" s="15">
        <v>0</v>
      </c>
      <c r="CM62" s="7"/>
      <c r="CN62" s="14">
        <f>CH62</f>
        <v>1</v>
      </c>
      <c r="CO62" s="15">
        <v>0</v>
      </c>
      <c r="CP62" s="7"/>
      <c r="CQ62" s="14">
        <f>CH62</f>
        <v>1</v>
      </c>
      <c r="CR62" s="15">
        <v>0</v>
      </c>
      <c r="CS62" s="7"/>
      <c r="CT62" s="21" t="e">
        <f>CT63/CU62</f>
        <v>#DIV/0!</v>
      </c>
      <c r="CU62" s="22">
        <f>CI62+CL62+CO62+CR62</f>
        <v>0</v>
      </c>
      <c r="CW62" s="14">
        <v>1</v>
      </c>
      <c r="CX62" s="15">
        <v>0</v>
      </c>
      <c r="CY62" s="7"/>
      <c r="CZ62" s="14">
        <f>CW62</f>
        <v>1</v>
      </c>
      <c r="DA62" s="15">
        <v>0</v>
      </c>
      <c r="DB62" s="7"/>
      <c r="DC62" s="14">
        <f>CW62</f>
        <v>1</v>
      </c>
      <c r="DD62" s="15">
        <v>0</v>
      </c>
      <c r="DE62" s="7"/>
      <c r="DF62" s="14">
        <f>CW62</f>
        <v>1</v>
      </c>
      <c r="DG62" s="15">
        <v>0</v>
      </c>
      <c r="DH62" s="7"/>
      <c r="DI62" s="21" t="e">
        <f>DI63/DJ62</f>
        <v>#DIV/0!</v>
      </c>
      <c r="DJ62" s="22">
        <f>CX62+DA62+DD62+DG62</f>
        <v>0</v>
      </c>
      <c r="DL62" s="14">
        <v>10</v>
      </c>
      <c r="DM62" s="15">
        <v>0</v>
      </c>
      <c r="DN62" s="7"/>
      <c r="DO62" s="14">
        <f>DL62</f>
        <v>10</v>
      </c>
      <c r="DP62" s="15">
        <v>0</v>
      </c>
      <c r="DQ62" s="7"/>
      <c r="DR62" s="14">
        <f>DL62</f>
        <v>10</v>
      </c>
      <c r="DS62" s="15">
        <v>0</v>
      </c>
      <c r="DT62" s="7"/>
      <c r="DU62" s="14">
        <f>DL62</f>
        <v>10</v>
      </c>
      <c r="DV62" s="15">
        <v>0</v>
      </c>
      <c r="DW62" s="7"/>
      <c r="DX62" s="14">
        <f>DL62</f>
        <v>10</v>
      </c>
      <c r="DY62" s="15">
        <v>0</v>
      </c>
      <c r="DZ62" s="7"/>
      <c r="EA62" s="21" t="e">
        <f>EA63/EB62</f>
        <v>#DIV/0!</v>
      </c>
      <c r="EB62" s="22">
        <f>DM62+DP62+DS62+DV62+DY62</f>
        <v>0</v>
      </c>
      <c r="ED62" s="14">
        <v>1</v>
      </c>
      <c r="EE62" s="15">
        <v>0</v>
      </c>
      <c r="EF62" s="7"/>
      <c r="EG62" s="14">
        <f>ED62</f>
        <v>1</v>
      </c>
      <c r="EH62" s="15">
        <v>0</v>
      </c>
      <c r="EI62" s="7"/>
      <c r="EJ62" s="14">
        <f>ED62</f>
        <v>1</v>
      </c>
      <c r="EK62" s="15">
        <v>0</v>
      </c>
      <c r="EL62" s="7"/>
      <c r="EM62" s="14">
        <f>ED62</f>
        <v>1</v>
      </c>
      <c r="EN62" s="15">
        <v>0</v>
      </c>
      <c r="EO62" s="7"/>
      <c r="EP62" s="21" t="e">
        <f>EP63/EQ62</f>
        <v>#DIV/0!</v>
      </c>
      <c r="EQ62" s="22">
        <f>EE62+EH62+EK62+EN62</f>
        <v>0</v>
      </c>
      <c r="ES62" s="14">
        <v>10</v>
      </c>
      <c r="ET62" s="15">
        <v>0</v>
      </c>
      <c r="EU62" s="7"/>
      <c r="EV62" s="14">
        <f>ES62</f>
        <v>10</v>
      </c>
      <c r="EW62" s="15">
        <v>0</v>
      </c>
      <c r="EX62" s="7"/>
      <c r="EY62" s="14">
        <f>ES62</f>
        <v>10</v>
      </c>
      <c r="EZ62" s="15">
        <v>0</v>
      </c>
      <c r="FA62" s="7"/>
      <c r="FB62" s="14">
        <f>ES62</f>
        <v>10</v>
      </c>
      <c r="FC62" s="15">
        <v>0</v>
      </c>
      <c r="FD62" s="7"/>
      <c r="FE62" s="14">
        <f>ES62</f>
        <v>10</v>
      </c>
      <c r="FF62" s="15">
        <v>0</v>
      </c>
      <c r="FG62" s="7"/>
      <c r="FH62" s="21" t="e">
        <f>FH63/FI62</f>
        <v>#DIV/0!</v>
      </c>
      <c r="FI62" s="22">
        <f>ET62+EW62+EZ62+FC62+FF62</f>
        <v>0</v>
      </c>
      <c r="FK62" s="14">
        <v>1</v>
      </c>
      <c r="FL62" s="15">
        <v>0</v>
      </c>
      <c r="FM62" s="7"/>
      <c r="FN62" s="14">
        <f>FK62</f>
        <v>1</v>
      </c>
      <c r="FO62" s="15">
        <v>0</v>
      </c>
      <c r="FP62" s="7"/>
      <c r="FQ62" s="14">
        <f>FK62</f>
        <v>1</v>
      </c>
      <c r="FR62" s="15">
        <v>0</v>
      </c>
      <c r="FS62" s="7"/>
      <c r="FT62" s="14">
        <f>FK62</f>
        <v>1</v>
      </c>
      <c r="FU62" s="15">
        <v>0</v>
      </c>
      <c r="FV62" s="7"/>
      <c r="FW62" s="21" t="e">
        <f>FW63/FX62</f>
        <v>#DIV/0!</v>
      </c>
      <c r="FX62" s="22">
        <f>FL62+FO62+FR62+FU62</f>
        <v>0</v>
      </c>
      <c r="FZ62" s="14">
        <v>1</v>
      </c>
      <c r="GA62" s="15">
        <v>0</v>
      </c>
      <c r="GB62" s="7"/>
      <c r="GC62" s="14">
        <f>FZ62</f>
        <v>1</v>
      </c>
      <c r="GD62" s="15">
        <v>0</v>
      </c>
      <c r="GE62" s="7"/>
      <c r="GF62" s="14">
        <f>FZ62</f>
        <v>1</v>
      </c>
      <c r="GG62" s="15">
        <v>0</v>
      </c>
      <c r="GH62" s="7"/>
      <c r="GI62" s="14">
        <f>FZ62</f>
        <v>1</v>
      </c>
      <c r="GJ62" s="15">
        <v>0</v>
      </c>
      <c r="GK62" s="7"/>
      <c r="GL62" s="21" t="e">
        <f>GL63/GM62</f>
        <v>#DIV/0!</v>
      </c>
      <c r="GM62" s="22">
        <f>GA62+GD62+GG62+GJ62</f>
        <v>0</v>
      </c>
      <c r="GO62" s="28"/>
    </row>
    <row r="63" spans="1:197" ht="15.75" thickBot="1">
      <c r="E63" s="101">
        <f>E62*F62</f>
        <v>0</v>
      </c>
      <c r="F63" s="102"/>
      <c r="G63" s="7"/>
      <c r="H63" s="101">
        <f>H62*I62</f>
        <v>0</v>
      </c>
      <c r="I63" s="102"/>
      <c r="J63" s="12"/>
      <c r="K63" s="101">
        <f>K62*L62</f>
        <v>0</v>
      </c>
      <c r="L63" s="102"/>
      <c r="M63" s="12"/>
      <c r="N63" s="101">
        <f>N62*O62</f>
        <v>0</v>
      </c>
      <c r="O63" s="102"/>
      <c r="P63" s="12"/>
      <c r="Q63" s="101">
        <f>Q62*R62</f>
        <v>0</v>
      </c>
      <c r="R63" s="102"/>
      <c r="S63" s="12"/>
      <c r="T63" s="106">
        <f>SUM(E63:Q63)</f>
        <v>0</v>
      </c>
      <c r="U63" s="107"/>
      <c r="W63" s="101">
        <f>W62*X62</f>
        <v>0</v>
      </c>
      <c r="X63" s="102"/>
      <c r="Y63" s="7"/>
      <c r="Z63" s="101">
        <f>Z62*AA62</f>
        <v>0</v>
      </c>
      <c r="AA63" s="102"/>
      <c r="AB63" s="12"/>
      <c r="AC63" s="101">
        <f>AC62*AD62</f>
        <v>0</v>
      </c>
      <c r="AD63" s="102"/>
      <c r="AE63" s="12"/>
      <c r="AF63" s="101">
        <f>AF62*AG62</f>
        <v>0</v>
      </c>
      <c r="AG63" s="102"/>
      <c r="AH63" s="12"/>
      <c r="AI63" s="106">
        <f>SUM(W63:AF63)</f>
        <v>0</v>
      </c>
      <c r="AJ63" s="107"/>
      <c r="AL63" s="101">
        <f>AL62*AM62</f>
        <v>0</v>
      </c>
      <c r="AM63" s="102"/>
      <c r="AN63" s="7"/>
      <c r="AO63" s="101">
        <f>AO62*AP62</f>
        <v>0</v>
      </c>
      <c r="AP63" s="102"/>
      <c r="AQ63" s="12"/>
      <c r="AR63" s="101">
        <f>AR62*AS62</f>
        <v>0</v>
      </c>
      <c r="AS63" s="102"/>
      <c r="AT63" s="12"/>
      <c r="AU63" s="101">
        <f>AU62*AV62</f>
        <v>0</v>
      </c>
      <c r="AV63" s="102"/>
      <c r="AW63" s="12"/>
      <c r="AX63" s="106">
        <f>SUM(AL63:AU63)</f>
        <v>0</v>
      </c>
      <c r="AY63" s="107"/>
      <c r="BA63" s="101">
        <f>BA62*BB62</f>
        <v>0</v>
      </c>
      <c r="BB63" s="102"/>
      <c r="BC63" s="7"/>
      <c r="BD63" s="101">
        <f>BD62*BE62</f>
        <v>0</v>
      </c>
      <c r="BE63" s="102"/>
      <c r="BF63" s="12"/>
      <c r="BG63" s="101">
        <f>BG62*BH62</f>
        <v>0</v>
      </c>
      <c r="BH63" s="102"/>
      <c r="BI63" s="12"/>
      <c r="BJ63" s="101">
        <f>BJ62*BK62</f>
        <v>0</v>
      </c>
      <c r="BK63" s="102"/>
      <c r="BL63" s="12"/>
      <c r="BM63" s="106">
        <f>SUM(BA63:BJ63)</f>
        <v>0</v>
      </c>
      <c r="BN63" s="107"/>
      <c r="BP63" s="101">
        <f>BP62*BQ62</f>
        <v>0</v>
      </c>
      <c r="BQ63" s="102"/>
      <c r="BR63" s="7"/>
      <c r="BS63" s="101">
        <f>BS62*BT62</f>
        <v>0</v>
      </c>
      <c r="BT63" s="102"/>
      <c r="BU63" s="12"/>
      <c r="BV63" s="101">
        <f>BV62*BW62</f>
        <v>0</v>
      </c>
      <c r="BW63" s="102"/>
      <c r="BX63" s="12"/>
      <c r="BY63" s="101">
        <f>BY62*BZ62</f>
        <v>0</v>
      </c>
      <c r="BZ63" s="102"/>
      <c r="CA63" s="12"/>
      <c r="CB63" s="101">
        <f>CB62*CC62</f>
        <v>0</v>
      </c>
      <c r="CC63" s="102"/>
      <c r="CD63" s="12"/>
      <c r="CE63" s="106">
        <f>SUM(BP63:CB63)</f>
        <v>0</v>
      </c>
      <c r="CF63" s="107"/>
      <c r="CH63" s="101">
        <f>CH62*CI62</f>
        <v>0</v>
      </c>
      <c r="CI63" s="102"/>
      <c r="CJ63" s="7"/>
      <c r="CK63" s="101">
        <f>CK62*CL62</f>
        <v>0</v>
      </c>
      <c r="CL63" s="102"/>
      <c r="CM63" s="12"/>
      <c r="CN63" s="101">
        <f>CN62*CO62</f>
        <v>0</v>
      </c>
      <c r="CO63" s="102"/>
      <c r="CP63" s="12"/>
      <c r="CQ63" s="101">
        <f>CQ62*CR62</f>
        <v>0</v>
      </c>
      <c r="CR63" s="102"/>
      <c r="CS63" s="12"/>
      <c r="CT63" s="106">
        <f>SUM(CH63:CQ63)</f>
        <v>0</v>
      </c>
      <c r="CU63" s="107"/>
      <c r="CW63" s="101">
        <f>CW62*CX62</f>
        <v>0</v>
      </c>
      <c r="CX63" s="102"/>
      <c r="CY63" s="7"/>
      <c r="CZ63" s="101">
        <f>CZ62*DA62</f>
        <v>0</v>
      </c>
      <c r="DA63" s="102"/>
      <c r="DB63" s="12"/>
      <c r="DC63" s="101">
        <f>DC62*DD62</f>
        <v>0</v>
      </c>
      <c r="DD63" s="102"/>
      <c r="DE63" s="12"/>
      <c r="DF63" s="101">
        <f>DF62*DG62</f>
        <v>0</v>
      </c>
      <c r="DG63" s="102"/>
      <c r="DH63" s="12"/>
      <c r="DI63" s="106">
        <f>SUM(CW63:DF63)</f>
        <v>0</v>
      </c>
      <c r="DJ63" s="107"/>
      <c r="DL63" s="101">
        <f>DL62*DM62</f>
        <v>0</v>
      </c>
      <c r="DM63" s="102"/>
      <c r="DN63" s="7"/>
      <c r="DO63" s="101">
        <f>DO62*DP62</f>
        <v>0</v>
      </c>
      <c r="DP63" s="102"/>
      <c r="DQ63" s="12"/>
      <c r="DR63" s="101">
        <f>DR62*DS62</f>
        <v>0</v>
      </c>
      <c r="DS63" s="102"/>
      <c r="DT63" s="12"/>
      <c r="DU63" s="101">
        <f>DU62*DV62</f>
        <v>0</v>
      </c>
      <c r="DV63" s="102"/>
      <c r="DW63" s="12"/>
      <c r="DX63" s="101">
        <f>DX62*DY62</f>
        <v>0</v>
      </c>
      <c r="DY63" s="102"/>
      <c r="DZ63" s="12"/>
      <c r="EA63" s="106">
        <f>SUM(DL63:DX63)</f>
        <v>0</v>
      </c>
      <c r="EB63" s="107"/>
      <c r="ED63" s="101">
        <f>ED62*EE62</f>
        <v>0</v>
      </c>
      <c r="EE63" s="102"/>
      <c r="EF63" s="7"/>
      <c r="EG63" s="101">
        <f>EG62*EH62</f>
        <v>0</v>
      </c>
      <c r="EH63" s="102"/>
      <c r="EI63" s="12"/>
      <c r="EJ63" s="101">
        <f>EJ62*EK62</f>
        <v>0</v>
      </c>
      <c r="EK63" s="102"/>
      <c r="EL63" s="12"/>
      <c r="EM63" s="101">
        <f>EM62*EN62</f>
        <v>0</v>
      </c>
      <c r="EN63" s="102"/>
      <c r="EO63" s="12"/>
      <c r="EP63" s="106">
        <f>SUM(ED63:EM63)</f>
        <v>0</v>
      </c>
      <c r="EQ63" s="107"/>
      <c r="ES63" s="101">
        <f>ES62*ET62</f>
        <v>0</v>
      </c>
      <c r="ET63" s="102"/>
      <c r="EU63" s="7"/>
      <c r="EV63" s="101">
        <f>EV62*EW62</f>
        <v>0</v>
      </c>
      <c r="EW63" s="102"/>
      <c r="EX63" s="12"/>
      <c r="EY63" s="101">
        <f>EY62*EZ62</f>
        <v>0</v>
      </c>
      <c r="EZ63" s="102"/>
      <c r="FA63" s="12"/>
      <c r="FB63" s="101">
        <f>FB62*FC62</f>
        <v>0</v>
      </c>
      <c r="FC63" s="102"/>
      <c r="FD63" s="12"/>
      <c r="FE63" s="101">
        <f>FE62*FF62</f>
        <v>0</v>
      </c>
      <c r="FF63" s="102"/>
      <c r="FG63" s="12"/>
      <c r="FH63" s="106">
        <f>SUM(ES63:FE63)</f>
        <v>0</v>
      </c>
      <c r="FI63" s="107"/>
      <c r="FK63" s="101">
        <f>FK62*FL62</f>
        <v>0</v>
      </c>
      <c r="FL63" s="102"/>
      <c r="FM63" s="7"/>
      <c r="FN63" s="101">
        <f>FN62*FO62</f>
        <v>0</v>
      </c>
      <c r="FO63" s="102"/>
      <c r="FP63" s="12"/>
      <c r="FQ63" s="101">
        <f>FQ62*FR62</f>
        <v>0</v>
      </c>
      <c r="FR63" s="102"/>
      <c r="FS63" s="12"/>
      <c r="FT63" s="101">
        <f>FT62*FU62</f>
        <v>0</v>
      </c>
      <c r="FU63" s="102"/>
      <c r="FV63" s="12"/>
      <c r="FW63" s="106">
        <f>SUM(FK63:FT63)</f>
        <v>0</v>
      </c>
      <c r="FX63" s="107"/>
      <c r="FZ63" s="101">
        <f>FZ62*GA62</f>
        <v>0</v>
      </c>
      <c r="GA63" s="102"/>
      <c r="GB63" s="7"/>
      <c r="GC63" s="101">
        <f>GC62*GD62</f>
        <v>0</v>
      </c>
      <c r="GD63" s="102"/>
      <c r="GE63" s="12"/>
      <c r="GF63" s="101">
        <f>GF62*GG62</f>
        <v>0</v>
      </c>
      <c r="GG63" s="102"/>
      <c r="GH63" s="12"/>
      <c r="GI63" s="101">
        <f>GI62*GJ62</f>
        <v>0</v>
      </c>
      <c r="GJ63" s="102"/>
      <c r="GK63" s="12"/>
      <c r="GL63" s="106">
        <f>SUM(FZ63:GI63)</f>
        <v>0</v>
      </c>
      <c r="GM63" s="107"/>
      <c r="GO63" s="95">
        <f>T63+AI63+AX63+BM63+CE63+CT63+DI63+EA63+EP63+FH63+FW63+GL63</f>
        <v>0</v>
      </c>
    </row>
    <row r="64" spans="1:197">
      <c r="T64" s="119" t="s">
        <v>84</v>
      </c>
      <c r="U64" s="119"/>
      <c r="AI64" s="119" t="s">
        <v>85</v>
      </c>
      <c r="AJ64" s="119"/>
      <c r="AX64" s="119" t="s">
        <v>86</v>
      </c>
      <c r="AY64" s="119"/>
      <c r="BM64" s="119" t="s">
        <v>87</v>
      </c>
      <c r="BN64" s="119"/>
      <c r="CE64" s="119" t="s">
        <v>88</v>
      </c>
      <c r="CF64" s="119"/>
      <c r="CT64" s="119" t="s">
        <v>89</v>
      </c>
      <c r="CU64" s="119"/>
      <c r="DI64" s="119" t="s">
        <v>90</v>
      </c>
      <c r="DJ64" s="119"/>
      <c r="EA64" s="119" t="s">
        <v>91</v>
      </c>
      <c r="EB64" s="119"/>
      <c r="EP64" s="119" t="s">
        <v>92</v>
      </c>
      <c r="EQ64" s="119"/>
      <c r="FH64" s="119" t="s">
        <v>93</v>
      </c>
      <c r="FI64" s="119"/>
      <c r="FW64" s="119" t="s">
        <v>94</v>
      </c>
      <c r="FX64" s="119"/>
      <c r="GL64" s="119" t="s">
        <v>95</v>
      </c>
      <c r="GM64" s="119"/>
      <c r="GO64" s="27"/>
    </row>
    <row r="65" spans="3:198">
      <c r="C65" s="8" t="s">
        <v>96</v>
      </c>
      <c r="D65" s="8" t="s">
        <v>0</v>
      </c>
      <c r="E65" s="117">
        <f>E11+E14+E18+E21+E25+E28+E31+E34+E39+E42+E45+E48+E51+E54+E57+E60+E63</f>
        <v>0</v>
      </c>
      <c r="F65" s="118"/>
      <c r="G65" s="25" t="s">
        <v>0</v>
      </c>
      <c r="H65" s="117">
        <f>H11+H14+H18+H21+H25+H28+H31+H34+H39+H42+H45+H48+H51+H54+H57+H60+H63</f>
        <v>0</v>
      </c>
      <c r="I65" s="118"/>
      <c r="J65" s="26"/>
      <c r="K65" s="117">
        <f>K11+K14+K18+K21+K25+K28+K31+K34+K39+K42+K45+K48+K51+K54+K57+K60+K63</f>
        <v>0</v>
      </c>
      <c r="L65" s="118"/>
      <c r="M65" s="25" t="s">
        <v>0</v>
      </c>
      <c r="N65" s="117">
        <f>N11+N14+N18+N21+N25+N28+N31+N34+N39+N42+N45+N48+N51+N54+N57+N60+N63</f>
        <v>0</v>
      </c>
      <c r="O65" s="118"/>
      <c r="P65" s="26"/>
      <c r="Q65" s="117">
        <f>Q11+Q14+Q18+Q21+Q25+Q28+Q31+Q34+Q39+Q42+Q45+Q48+Q51+Q54+Q57+Q60+Q63</f>
        <v>0</v>
      </c>
      <c r="R65" s="118"/>
      <c r="S65" s="25" t="s">
        <v>0</v>
      </c>
      <c r="T65" s="117">
        <f>T11+T14+T18+T21+T25+T28+T31+T34+T39+T42+T45+T48+T51+T54+T57+T60+T63</f>
        <v>0</v>
      </c>
      <c r="U65" s="118"/>
      <c r="V65" s="26"/>
      <c r="W65" s="117">
        <f>W11+W14+W18+W21+W25+W28+W31+W34+W39+W42+W45+W48+W51+W54+W57+W60+W63</f>
        <v>0</v>
      </c>
      <c r="X65" s="118"/>
      <c r="Y65" s="25"/>
      <c r="Z65" s="117">
        <f>Z11+Z14+Z18+Z21+Z25+Z28+Z31+Z34+Z39+Z42+Z45+Z48+Z51+Z54+Z57+Z60+Z63</f>
        <v>0</v>
      </c>
      <c r="AA65" s="118"/>
      <c r="AB65" s="26"/>
      <c r="AC65" s="117">
        <f>AC11+AC14+AC18+AC21+AC25+AC28+AC31+AC34+AC39+AC42+AC45+AC48+AC51+AC54+AC57+AC60+AC63</f>
        <v>0</v>
      </c>
      <c r="AD65" s="118"/>
      <c r="AE65" s="25"/>
      <c r="AF65" s="117">
        <f>AF11+AF14+AF18+AF21+AF25+AF28+AF31+AF34+AF39+AF42+AF45+AF48+AF51+AF54+AF57+AF60+AF63</f>
        <v>0</v>
      </c>
      <c r="AG65" s="118"/>
      <c r="AH65" s="26"/>
      <c r="AI65" s="117">
        <f>AI11+AI14+AI18+AI21+AI25+AI28+AI31+AI34+AI39+AI42+AI45+AI48+AI51+AI54+AI57+AI60+AI63</f>
        <v>0</v>
      </c>
      <c r="AJ65" s="118"/>
      <c r="AK65" s="25"/>
      <c r="AL65" s="117">
        <f>AL11+AL14+AL18+AL21+AL25+AL28+AL31+AL34+AL39+AL42+AL45+AL48+AL51+AL54+AL57+AL60+AL63</f>
        <v>0</v>
      </c>
      <c r="AM65" s="118"/>
      <c r="AN65" s="25"/>
      <c r="AO65" s="117">
        <f>AO11+AO14+AO18+AO21+AO25+AO28+AO31+AO34+AO39+AO42+AO45+AO48+AO51+AO54+AO57+AO60+AO63</f>
        <v>0</v>
      </c>
      <c r="AP65" s="118"/>
      <c r="AQ65" s="26"/>
      <c r="AR65" s="117">
        <f>AR11+AR14+AR18+AR21+AR25+AR28+AR31+AR34+AR39+AR42+AR45+AR48+AR51+AR54+AR57+AR60+AR63</f>
        <v>0</v>
      </c>
      <c r="AS65" s="118"/>
      <c r="AT65" s="25"/>
      <c r="AU65" s="117">
        <f>AU11+AU14+AU18+AU21+AU25+AU28+AU31+AU34+AU39+AU42+AU45+AU48+AU51+AU54+AU57+AU60+AU63</f>
        <v>0</v>
      </c>
      <c r="AV65" s="118"/>
      <c r="AW65" s="26"/>
      <c r="AX65" s="117">
        <f>AX11+AX14+AX18+AX21+AX25+AX28+AX31+AX34+AX39+AX42+AX45+AX48+AX51+AX54+AX57+AX60+AX63</f>
        <v>0</v>
      </c>
      <c r="AY65" s="118"/>
      <c r="AZ65" s="26"/>
      <c r="BA65" s="117">
        <f>BA11+BA14+BA18+BA21+BA25+BA28+BA31+BA34+BA39+BA42+BA45+BA48+BA51+BA54+BA57+BA60+BA63</f>
        <v>3125</v>
      </c>
      <c r="BB65" s="118"/>
      <c r="BC65" s="25"/>
      <c r="BD65" s="117">
        <f>BD11+BD14+BD18+BD21+BD25+BD28+BD31+BD34+BD39+BD42+BD45+BD48+BD51+BD54+BD57+BD60+BD63</f>
        <v>3125</v>
      </c>
      <c r="BE65" s="118"/>
      <c r="BF65" s="26"/>
      <c r="BG65" s="117">
        <f>BG11+BG14+BG18+BG21+BG25+BG28+BG31+BG34+BG39+BG42+BG45+BG48+BG51+BG54+BG57+BG60+BG63</f>
        <v>6325</v>
      </c>
      <c r="BH65" s="118"/>
      <c r="BI65" s="25"/>
      <c r="BJ65" s="117">
        <f>BJ11+BJ14+BJ18+BJ21+BJ25+BJ28+BJ31+BJ34+BJ39+BJ42+BJ45+BJ48+BJ51+BJ54+BJ57+BJ60+BJ63</f>
        <v>6325</v>
      </c>
      <c r="BK65" s="118"/>
      <c r="BL65" s="26"/>
      <c r="BM65" s="117">
        <f>BM11+BM14+BM18+BM21+BM25+BM28+BM31+BM34+BM39+BM42+BM45+BM48+BM51+BM54+BM57+BM60+BM63</f>
        <v>18900</v>
      </c>
      <c r="BN65" s="118"/>
      <c r="BO65" s="25" t="s">
        <v>0</v>
      </c>
      <c r="BP65" s="117">
        <f>BP11+BP14+BP18+BP21+BP25+BP28+BP31+BP34+BP39+BP42+BP45+BP48+BP51+BP54+BP57+BP60+BP63</f>
        <v>18350</v>
      </c>
      <c r="BQ65" s="118"/>
      <c r="BR65" s="25" t="s">
        <v>0</v>
      </c>
      <c r="BS65" s="117">
        <f>BS11+BS14+BS18+BS21+BS25+BS28+BS31+BS34+BS39+BS42+BS45+BS48+BS51+BS54+BS57+BS60+BS63</f>
        <v>18350</v>
      </c>
      <c r="BT65" s="118"/>
      <c r="BU65" s="26"/>
      <c r="BV65" s="117">
        <f>BV11+BV14+BV18+BV21+BV25+BV28+BV31+BV34+BV39+BV42+BV45+BV48+BV51+BV54+BV57+BV60+BV63</f>
        <v>18350</v>
      </c>
      <c r="BW65" s="118"/>
      <c r="BX65" s="25" t="s">
        <v>0</v>
      </c>
      <c r="BY65" s="117">
        <f>BY11+BY14+BY18+BY21+BY25+BY28+BY31+BY34+BY39+BY42+BY45+BY48+BY51+BY54+BY57+BY60+BY63</f>
        <v>18350</v>
      </c>
      <c r="BZ65" s="118"/>
      <c r="CA65" s="26"/>
      <c r="CB65" s="117">
        <f>CB11+CB14+CB18+CB21+CB25+CB28+CB31+CB34+CB39+CB42+CB45+CB48+CB51+CB54+CB57+CB60+CB63</f>
        <v>18350</v>
      </c>
      <c r="CC65" s="118"/>
      <c r="CD65" s="25" t="s">
        <v>0</v>
      </c>
      <c r="CE65" s="117">
        <f>CE11+CE14+CE18+CE21+CE25+CE28+CE31+CE34+CE39+CE42+CE45+CE48+CE51+CE54+CE57+CE60+CE63</f>
        <v>91750</v>
      </c>
      <c r="CF65" s="118"/>
      <c r="CG65" s="25" t="s">
        <v>0</v>
      </c>
      <c r="CH65" s="117">
        <f>CH11+CH14+CH18+CH21+CH25+CH28+CH31+CH34+CH39+CH42+CH45+CH48+CH51+CH54+CH57+CH60+CH63</f>
        <v>20600</v>
      </c>
      <c r="CI65" s="118"/>
      <c r="CJ65" s="25"/>
      <c r="CK65" s="117">
        <f>CK11+CK14+CK18+CK21+CK25+CK28+CK31+CK34+CK39+CK42+CK45+CK48+CK51+CK54+CK57+CK60+CK63</f>
        <v>20600</v>
      </c>
      <c r="CL65" s="118"/>
      <c r="CM65" s="26"/>
      <c r="CN65" s="117">
        <f>CN11+CN14+CN18+CN21+CN25+CN28+CN31+CN34+CN39+CN42+CN45+CN48+CN51+CN54+CN57+CN60+CN63</f>
        <v>20600</v>
      </c>
      <c r="CO65" s="118"/>
      <c r="CP65" s="25"/>
      <c r="CQ65" s="117">
        <f>CQ11+CQ14+CQ18+CQ21+CQ25+CQ28+CQ31+CQ34+CQ39+CQ42+CQ45+CQ48+CQ51+CQ54+CQ57+CQ60+CQ63</f>
        <v>20600</v>
      </c>
      <c r="CR65" s="118"/>
      <c r="CS65" s="26"/>
      <c r="CT65" s="117">
        <f>CT11+CT14+CT18+CT21+CT25+CT28+CT31+CT34+CT39+CT42+CT45+CT48+CT51+CT54+CT57+CT60+CT63</f>
        <v>82400</v>
      </c>
      <c r="CU65" s="118"/>
      <c r="CV65" s="26"/>
      <c r="CW65" s="117">
        <f>CW11+CW14+CW18+CW21+CW25+CW28+CW31+CW34+CW39+CW42+CW45+CW48+CW51+CW54+CW57+CW60+CW63</f>
        <v>22750</v>
      </c>
      <c r="CX65" s="118"/>
      <c r="CY65" s="25"/>
      <c r="CZ65" s="117">
        <f>CZ11+CZ14+CZ18+CZ21+CZ25+CZ28+CZ31+CZ34+CZ39+CZ42+CZ45+CZ48+CZ51+CZ54+CZ57+CZ60+CZ63</f>
        <v>22750</v>
      </c>
      <c r="DA65" s="118"/>
      <c r="DB65" s="26"/>
      <c r="DC65" s="117">
        <f>DC11+DC14+DC18+DC21+DC25+DC28+DC31+DC34+DC39+DC42+DC45+DC48+DC51+DC54+DC57+DC60+DC63</f>
        <v>22750</v>
      </c>
      <c r="DD65" s="118"/>
      <c r="DE65" s="25"/>
      <c r="DF65" s="117">
        <f>DF11+DF14+DF18+DF21+DF25+DF28+DF31+DF34+DF39+DF42+DF45+DF48+DF51+DF54+DF57+DF60+DF63</f>
        <v>22750</v>
      </c>
      <c r="DG65" s="118"/>
      <c r="DH65" s="26"/>
      <c r="DI65" s="117">
        <f>DI11+DI14+DI18+DI21+DI25+DI28+DI31+DI34+DI39+DI42+DI45+DI48+DI51+DI54+DI57+DI60+DI63</f>
        <v>91000</v>
      </c>
      <c r="DJ65" s="118"/>
      <c r="DK65" s="25" t="s">
        <v>0</v>
      </c>
      <c r="DL65" s="117">
        <f>DL11+DL14+DL18+DL21+DL25+DL28+DL31+DL34+DL39+DL42+DL45+DL48+DL51+DL54+DL57+DL60+DL63</f>
        <v>24950</v>
      </c>
      <c r="DM65" s="118"/>
      <c r="DN65" s="25" t="s">
        <v>0</v>
      </c>
      <c r="DO65" s="117">
        <f>DO11+DO14+DO18+DO21+DO25+DO28+DO31+DO34+DO39+DO42+DO45+DO48+DO51+DO54+DO57+DO60+DO63</f>
        <v>24950</v>
      </c>
      <c r="DP65" s="118"/>
      <c r="DQ65" s="26"/>
      <c r="DR65" s="117">
        <f>DR11+DR14+DR18+DR21+DR25+DR28+DR31+DR34+DR39+DR42+DR45+DR48+DR51+DR54+DR57+DR60+DR63</f>
        <v>24950</v>
      </c>
      <c r="DS65" s="118"/>
      <c r="DT65" s="25" t="s">
        <v>0</v>
      </c>
      <c r="DU65" s="117">
        <f>DU11+DU14+DU18+DU21+DU25+DU28+DU31+DU34+DU39+DU42+DU45+DU48+DU51+DU54+DU57+DU60+DU63</f>
        <v>24950</v>
      </c>
      <c r="DV65" s="118"/>
      <c r="DW65" s="26"/>
      <c r="DX65" s="117">
        <f>DX11+DX14+DX18+DX21+DX25+DX28+DX31+DX34+DX39+DX42+DX45+DX48+DX51+DX54+DX57+DX60+DX63</f>
        <v>24950</v>
      </c>
      <c r="DY65" s="118"/>
      <c r="DZ65" s="25" t="s">
        <v>0</v>
      </c>
      <c r="EA65" s="117">
        <f>EA11+EA14+EA18+EA21+EA25+EA28+EA31+EA34+EA39+EA42+EA45+EA48+EA51+EA54+EA57+EA60+EA63</f>
        <v>124750</v>
      </c>
      <c r="EB65" s="118"/>
      <c r="EC65" s="25" t="s">
        <v>0</v>
      </c>
      <c r="ED65" s="117">
        <f>ED11+ED14+ED18+ED21+ED25+ED28+ED31+ED34+ED39+ED42+ED45+ED48+ED51+ED54+ED57+ED60+ED63</f>
        <v>23425</v>
      </c>
      <c r="EE65" s="118"/>
      <c r="EF65" s="25"/>
      <c r="EG65" s="117">
        <f>EG11+EG14+EG18+EG21+EG25+EG28+EG31+EG34+EG39+EG42+EG45+EG48+EG51+EG54+EG57+EG60+EG63</f>
        <v>23425</v>
      </c>
      <c r="EH65" s="118"/>
      <c r="EI65" s="26"/>
      <c r="EJ65" s="117">
        <f>EJ11+EJ14+EJ18+EJ21+EJ25+EJ28+EJ31+EJ34+EJ39+EJ42+EJ45+EJ48+EJ51+EJ54+EJ57+EJ60+EJ63</f>
        <v>23425</v>
      </c>
      <c r="EK65" s="118"/>
      <c r="EL65" s="25"/>
      <c r="EM65" s="117">
        <f>EM11+EM14+EM18+EM21+EM25+EM28+EM31+EM34+EM39+EM42+EM45+EM48+EM51+EM54+EM57+EM60+EM63</f>
        <v>23425</v>
      </c>
      <c r="EN65" s="118"/>
      <c r="EO65" s="26"/>
      <c r="EP65" s="117">
        <f>EP11+EP14+EP18+EP21+EP25+EP28+EP31+EP34+EP39+EP42+EP45+EP48+EP51+EP54+EP57+EP60+EP63</f>
        <v>93700</v>
      </c>
      <c r="EQ65" s="118"/>
      <c r="ER65" s="26"/>
      <c r="ES65" s="117">
        <f>ES11+ES14+ES18+ES21+ES25+ES28+ES31+ES34+ES39+ES42+ES45+ES48+ES51+ES54+ES57+ES60+ES63</f>
        <v>17875</v>
      </c>
      <c r="ET65" s="118"/>
      <c r="EU65" s="25" t="s">
        <v>0</v>
      </c>
      <c r="EV65" s="117">
        <f>EV11+EV14+EV18+EV21+EV25+EV28+EV31+EV34+EV39+EV42+EV45+EV48+EV51+EV54+EV57+EV60+EV63</f>
        <v>17875</v>
      </c>
      <c r="EW65" s="118"/>
      <c r="EX65" s="26"/>
      <c r="EY65" s="117">
        <f>EY11+EY14+EY18+EY21+EY25+EY28+EY31+EY34+EY39+EY42+EY45+EY48+EY51+EY54+EY57+EY60+EY63</f>
        <v>17875</v>
      </c>
      <c r="EZ65" s="118"/>
      <c r="FA65" s="25" t="s">
        <v>0</v>
      </c>
      <c r="FB65" s="117">
        <f>FB11+FB14+FB18+FB21+FB25+FB28+FB31+FB34+FB39+FB42+FB45+FB48+FB51+FB54+FB57+FB60+FB63</f>
        <v>17875</v>
      </c>
      <c r="FC65" s="118"/>
      <c r="FD65" s="26"/>
      <c r="FE65" s="117">
        <f>FE11+FE14+FE18+FE21+FE25+FE28+FE31+FE34+FE39+FE42+FE45+FE48+FE51+FE54+FE57+FE60+FE63</f>
        <v>17875</v>
      </c>
      <c r="FF65" s="118"/>
      <c r="FG65" s="25" t="s">
        <v>0</v>
      </c>
      <c r="FH65" s="117">
        <f>FH11+FH14+FH18+FH21+FH25+FH28+FH31+FH34+FH39+FH42+FH45+FH48+FH51+FH54+FH57+FH60+FH63</f>
        <v>89375</v>
      </c>
      <c r="FI65" s="118"/>
      <c r="FJ65" s="26"/>
      <c r="FK65" s="117">
        <f>FK11+FK14+FK18+FK21+FK25+FK28+FK31+FK34+FK39+FK42+FK45+FK48+FK51+FK54+FK57+FK60+FK63</f>
        <v>12850</v>
      </c>
      <c r="FL65" s="118"/>
      <c r="FM65" s="25"/>
      <c r="FN65" s="117">
        <f>FN11+FN14+FN18+FN21+FN25+FN28+FN31+FN34+FN39+FN42+FN45+FN48+FN51+FN54+FN57+FN60+FN63</f>
        <v>12850</v>
      </c>
      <c r="FO65" s="118"/>
      <c r="FP65" s="26"/>
      <c r="FQ65" s="117">
        <f>FQ11+FQ14+FQ18+FQ21+FQ25+FQ28+FQ31+FQ34+FQ39+FQ42+FQ45+FQ48+FQ51+FQ54+FQ57+FQ60+FQ63</f>
        <v>12850</v>
      </c>
      <c r="FR65" s="118"/>
      <c r="FS65" s="25"/>
      <c r="FT65" s="117">
        <f>FT11+FT14+FT18+FT21+FT25+FT28+FT31+FT34+FT39+FT42+FT45+FT48+FT51+FT54+FT57+FT60+FT63</f>
        <v>12850</v>
      </c>
      <c r="FU65" s="118"/>
      <c r="FV65" s="26"/>
      <c r="FW65" s="117">
        <f>FW11+FW14+FW18+FW21+FW25+FW28+FW31+FW34+FW39+FW42+FW45+FW48+FW51+FW54+FW57+FW60+FW63</f>
        <v>51400</v>
      </c>
      <c r="FX65" s="118"/>
      <c r="FY65" s="25" t="s">
        <v>0</v>
      </c>
      <c r="FZ65" s="117">
        <f>FZ11+FZ14+FZ18+FZ21+FZ25+FZ28+FZ31+FZ34+FZ39+FZ42+FZ45+FZ48+FZ51+FZ54+FZ57+FZ60+FZ63</f>
        <v>3500</v>
      </c>
      <c r="GA65" s="118"/>
      <c r="GB65" s="25"/>
      <c r="GC65" s="117">
        <f>GC11+GC14+GC18+GC21+GC25+GC28+GC31+GC34+GC39+GC42+GC45+GC48+GC51+GC54+GC57+GC60+GC63</f>
        <v>3500</v>
      </c>
      <c r="GD65" s="118"/>
      <c r="GE65" s="26"/>
      <c r="GF65" s="117">
        <f>GF11+GF14+GF18+GF21+GF25+GF28+GF31+GF34+GF39+GF42+GF45+GF48+GF51+GF54+GF57+GF60+GF63</f>
        <v>3500</v>
      </c>
      <c r="GG65" s="118"/>
      <c r="GH65" s="25"/>
      <c r="GI65" s="117">
        <f>GI11+GI14+GI18+GI21+GI25+GI28+GI31+GI34+GI39+GI42+GI45+GI48+GI51+GI54+GI57+GI60+GI63</f>
        <v>3500</v>
      </c>
      <c r="GJ65" s="118"/>
      <c r="GK65" s="26"/>
      <c r="GL65" s="117">
        <f>GL11+GL14+GL18+GL21+GL25+GL28+GL31+GL34+GL39+GL42+GL45+GL48+GL51+GL54+GL57+GL60+GL63</f>
        <v>14000</v>
      </c>
      <c r="GM65" s="118"/>
      <c r="GN65" s="26"/>
      <c r="GO65" s="95">
        <f>T65+AI65+AX65+BM65+CE65+CT65+DI65+EA65+EP65+FH65+FW65+GL65</f>
        <v>657275</v>
      </c>
    </row>
    <row r="66" spans="3:198">
      <c r="GO66" s="17" t="s">
        <v>0</v>
      </c>
      <c r="GP66" s="17" t="s">
        <v>0</v>
      </c>
    </row>
    <row r="67" spans="3:198">
      <c r="GL67" s="1" t="s">
        <v>0</v>
      </c>
    </row>
  </sheetData>
  <sheetProtection sheet="1" objects="1" scenarios="1" selectLockedCells="1"/>
  <mergeCells count="1480">
    <mergeCell ref="FH63:FI63"/>
    <mergeCell ref="FK63:FL63"/>
    <mergeCell ref="FN63:FO63"/>
    <mergeCell ref="FQ63:FR63"/>
    <mergeCell ref="FT63:FU63"/>
    <mergeCell ref="FW63:FX63"/>
    <mergeCell ref="FZ63:GA63"/>
    <mergeCell ref="GC63:GD63"/>
    <mergeCell ref="GF63:GG63"/>
    <mergeCell ref="GI63:GJ63"/>
    <mergeCell ref="GL63:GM63"/>
    <mergeCell ref="DI63:DJ63"/>
    <mergeCell ref="DL63:DM63"/>
    <mergeCell ref="DO63:DP63"/>
    <mergeCell ref="DR63:DS63"/>
    <mergeCell ref="DU63:DV63"/>
    <mergeCell ref="DX63:DY63"/>
    <mergeCell ref="EA63:EB63"/>
    <mergeCell ref="ED63:EE63"/>
    <mergeCell ref="EG63:EH63"/>
    <mergeCell ref="EJ63:EK63"/>
    <mergeCell ref="EM63:EN63"/>
    <mergeCell ref="EP63:EQ63"/>
    <mergeCell ref="ES63:ET63"/>
    <mergeCell ref="EV63:EW63"/>
    <mergeCell ref="EY63:EZ63"/>
    <mergeCell ref="FB63:FC63"/>
    <mergeCell ref="FE63:FF63"/>
    <mergeCell ref="BJ63:BK63"/>
    <mergeCell ref="BM63:BN63"/>
    <mergeCell ref="BP63:BQ63"/>
    <mergeCell ref="BS63:BT63"/>
    <mergeCell ref="BV63:BW63"/>
    <mergeCell ref="BY63:BZ63"/>
    <mergeCell ref="CB63:CC63"/>
    <mergeCell ref="CE63:CF63"/>
    <mergeCell ref="CH63:CI63"/>
    <mergeCell ref="CK63:CL63"/>
    <mergeCell ref="CN63:CO63"/>
    <mergeCell ref="CQ63:CR63"/>
    <mergeCell ref="CT63:CU63"/>
    <mergeCell ref="CW63:CX63"/>
    <mergeCell ref="CZ63:DA63"/>
    <mergeCell ref="DC63:DD63"/>
    <mergeCell ref="DF63:DG63"/>
    <mergeCell ref="FB60:FC60"/>
    <mergeCell ref="FE60:FF60"/>
    <mergeCell ref="FH60:FI60"/>
    <mergeCell ref="FK60:FL60"/>
    <mergeCell ref="FN60:FO60"/>
    <mergeCell ref="FQ60:FR60"/>
    <mergeCell ref="FT60:FU60"/>
    <mergeCell ref="FW60:FX60"/>
    <mergeCell ref="FZ60:GA60"/>
    <mergeCell ref="GC60:GD60"/>
    <mergeCell ref="GF60:GG60"/>
    <mergeCell ref="GI60:GJ60"/>
    <mergeCell ref="GL60:GM60"/>
    <mergeCell ref="E63:F63"/>
    <mergeCell ref="H63:I63"/>
    <mergeCell ref="K63:L63"/>
    <mergeCell ref="N63:O63"/>
    <mergeCell ref="Q63:R63"/>
    <mergeCell ref="T63:U63"/>
    <mergeCell ref="W63:X63"/>
    <mergeCell ref="Z63:AA63"/>
    <mergeCell ref="AC63:AD63"/>
    <mergeCell ref="AF63:AG63"/>
    <mergeCell ref="AI63:AJ63"/>
    <mergeCell ref="AL63:AM63"/>
    <mergeCell ref="AO63:AP63"/>
    <mergeCell ref="AR63:AS63"/>
    <mergeCell ref="AU63:AV63"/>
    <mergeCell ref="AX63:AY63"/>
    <mergeCell ref="BA63:BB63"/>
    <mergeCell ref="BD63:BE63"/>
    <mergeCell ref="BG63:BH63"/>
    <mergeCell ref="DC60:DD60"/>
    <mergeCell ref="DF60:DG60"/>
    <mergeCell ref="DI60:DJ60"/>
    <mergeCell ref="DL60:DM60"/>
    <mergeCell ref="DO60:DP60"/>
    <mergeCell ref="DR60:DS60"/>
    <mergeCell ref="DU60:DV60"/>
    <mergeCell ref="DX60:DY60"/>
    <mergeCell ref="EA60:EB60"/>
    <mergeCell ref="ED60:EE60"/>
    <mergeCell ref="EG60:EH60"/>
    <mergeCell ref="EJ60:EK60"/>
    <mergeCell ref="EM60:EN60"/>
    <mergeCell ref="EP60:EQ60"/>
    <mergeCell ref="ES60:ET60"/>
    <mergeCell ref="EV60:EW60"/>
    <mergeCell ref="EY60:EZ60"/>
    <mergeCell ref="BD60:BE60"/>
    <mergeCell ref="BG60:BH60"/>
    <mergeCell ref="BJ60:BK60"/>
    <mergeCell ref="BM60:BN60"/>
    <mergeCell ref="BP60:BQ60"/>
    <mergeCell ref="BS60:BT60"/>
    <mergeCell ref="BV60:BW60"/>
    <mergeCell ref="BY60:BZ60"/>
    <mergeCell ref="CB60:CC60"/>
    <mergeCell ref="CE60:CF60"/>
    <mergeCell ref="CH60:CI60"/>
    <mergeCell ref="CK60:CL60"/>
    <mergeCell ref="CN60:CO60"/>
    <mergeCell ref="CQ60:CR60"/>
    <mergeCell ref="CT60:CU60"/>
    <mergeCell ref="CW60:CX60"/>
    <mergeCell ref="CZ60:DA60"/>
    <mergeCell ref="E60:F60"/>
    <mergeCell ref="H60:I60"/>
    <mergeCell ref="K60:L60"/>
    <mergeCell ref="N60:O60"/>
    <mergeCell ref="Q60:R60"/>
    <mergeCell ref="T60:U60"/>
    <mergeCell ref="W60:X60"/>
    <mergeCell ref="Z60:AA60"/>
    <mergeCell ref="AC60:AD60"/>
    <mergeCell ref="AF60:AG60"/>
    <mergeCell ref="AI60:AJ60"/>
    <mergeCell ref="AL60:AM60"/>
    <mergeCell ref="AO60:AP60"/>
    <mergeCell ref="AR60:AS60"/>
    <mergeCell ref="AU60:AV60"/>
    <mergeCell ref="AX60:AY60"/>
    <mergeCell ref="BA60:BB60"/>
    <mergeCell ref="GC65:GD65"/>
    <mergeCell ref="GF65:GG65"/>
    <mergeCell ref="GI65:GJ65"/>
    <mergeCell ref="GL65:GM65"/>
    <mergeCell ref="FK65:FL65"/>
    <mergeCell ref="FN65:FO65"/>
    <mergeCell ref="FQ65:FR65"/>
    <mergeCell ref="FT65:FU65"/>
    <mergeCell ref="FW65:FX65"/>
    <mergeCell ref="FZ65:GA65"/>
    <mergeCell ref="ES65:ET65"/>
    <mergeCell ref="EV65:EW65"/>
    <mergeCell ref="EY65:EZ65"/>
    <mergeCell ref="FB65:FC65"/>
    <mergeCell ref="FE65:FF65"/>
    <mergeCell ref="FH65:FI65"/>
    <mergeCell ref="EA65:EB65"/>
    <mergeCell ref="ED65:EE65"/>
    <mergeCell ref="EG65:EH65"/>
    <mergeCell ref="EJ65:EK65"/>
    <mergeCell ref="EM65:EN65"/>
    <mergeCell ref="EP65:EQ65"/>
    <mergeCell ref="AC65:AD65"/>
    <mergeCell ref="AF65:AG65"/>
    <mergeCell ref="AI65:AJ65"/>
    <mergeCell ref="AL65:AM65"/>
    <mergeCell ref="DI65:DJ65"/>
    <mergeCell ref="DL65:DM65"/>
    <mergeCell ref="DO65:DP65"/>
    <mergeCell ref="DR65:DS65"/>
    <mergeCell ref="DU65:DV65"/>
    <mergeCell ref="DX65:DY65"/>
    <mergeCell ref="CQ65:CR65"/>
    <mergeCell ref="CT65:CU65"/>
    <mergeCell ref="CW65:CX65"/>
    <mergeCell ref="CZ65:DA65"/>
    <mergeCell ref="DC65:DD65"/>
    <mergeCell ref="DF65:DG65"/>
    <mergeCell ref="BY65:BZ65"/>
    <mergeCell ref="CB65:CC65"/>
    <mergeCell ref="CE65:CF65"/>
    <mergeCell ref="CH65:CI65"/>
    <mergeCell ref="CK65:CL65"/>
    <mergeCell ref="CN65:CO65"/>
    <mergeCell ref="E65:F65"/>
    <mergeCell ref="H65:I65"/>
    <mergeCell ref="K65:L65"/>
    <mergeCell ref="N65:O65"/>
    <mergeCell ref="Q65:R65"/>
    <mergeCell ref="T65:U65"/>
    <mergeCell ref="DI64:DJ64"/>
    <mergeCell ref="EA64:EB64"/>
    <mergeCell ref="EP64:EQ64"/>
    <mergeCell ref="FH64:FI64"/>
    <mergeCell ref="FW64:FX64"/>
    <mergeCell ref="GL64:GM64"/>
    <mergeCell ref="T64:U64"/>
    <mergeCell ref="AI64:AJ64"/>
    <mergeCell ref="AX64:AY64"/>
    <mergeCell ref="BM64:BN64"/>
    <mergeCell ref="CE64:CF64"/>
    <mergeCell ref="CT64:CU64"/>
    <mergeCell ref="BG65:BH65"/>
    <mergeCell ref="BJ65:BK65"/>
    <mergeCell ref="BM65:BN65"/>
    <mergeCell ref="BP65:BQ65"/>
    <mergeCell ref="BS65:BT65"/>
    <mergeCell ref="BV65:BW65"/>
    <mergeCell ref="AO65:AP65"/>
    <mergeCell ref="AR65:AS65"/>
    <mergeCell ref="AU65:AV65"/>
    <mergeCell ref="AX65:AY65"/>
    <mergeCell ref="BA65:BB65"/>
    <mergeCell ref="BD65:BE65"/>
    <mergeCell ref="W65:X65"/>
    <mergeCell ref="Z65:AA65"/>
    <mergeCell ref="GC57:GD57"/>
    <mergeCell ref="GF57:GG57"/>
    <mergeCell ref="GI57:GJ57"/>
    <mergeCell ref="GL57:GM57"/>
    <mergeCell ref="FK57:FL57"/>
    <mergeCell ref="FN57:FO57"/>
    <mergeCell ref="FQ57:FR57"/>
    <mergeCell ref="FT57:FU57"/>
    <mergeCell ref="FW57:FX57"/>
    <mergeCell ref="FZ57:GA57"/>
    <mergeCell ref="ES57:ET57"/>
    <mergeCell ref="EV57:EW57"/>
    <mergeCell ref="EY57:EZ57"/>
    <mergeCell ref="FB57:FC57"/>
    <mergeCell ref="FE57:FF57"/>
    <mergeCell ref="FH57:FI57"/>
    <mergeCell ref="EA57:EB57"/>
    <mergeCell ref="ED57:EE57"/>
    <mergeCell ref="EG57:EH57"/>
    <mergeCell ref="EJ57:EK57"/>
    <mergeCell ref="EM57:EN57"/>
    <mergeCell ref="EP57:EQ57"/>
    <mergeCell ref="DI57:DJ57"/>
    <mergeCell ref="DL57:DM57"/>
    <mergeCell ref="DO57:DP57"/>
    <mergeCell ref="DR57:DS57"/>
    <mergeCell ref="DU57:DV57"/>
    <mergeCell ref="DX57:DY57"/>
    <mergeCell ref="CQ57:CR57"/>
    <mergeCell ref="CT57:CU57"/>
    <mergeCell ref="CW57:CX57"/>
    <mergeCell ref="CZ57:DA57"/>
    <mergeCell ref="DC57:DD57"/>
    <mergeCell ref="DF57:DG57"/>
    <mergeCell ref="BY57:BZ57"/>
    <mergeCell ref="CB57:CC57"/>
    <mergeCell ref="CE57:CF57"/>
    <mergeCell ref="CH57:CI57"/>
    <mergeCell ref="CK57:CL57"/>
    <mergeCell ref="CN57:CO57"/>
    <mergeCell ref="BG57:BH57"/>
    <mergeCell ref="BJ57:BK57"/>
    <mergeCell ref="BM57:BN57"/>
    <mergeCell ref="BP57:BQ57"/>
    <mergeCell ref="BS57:BT57"/>
    <mergeCell ref="BV57:BW57"/>
    <mergeCell ref="AO57:AP57"/>
    <mergeCell ref="AR57:AS57"/>
    <mergeCell ref="AU57:AV57"/>
    <mergeCell ref="AX57:AY57"/>
    <mergeCell ref="BA57:BB57"/>
    <mergeCell ref="BD57:BE57"/>
    <mergeCell ref="W57:X57"/>
    <mergeCell ref="Z57:AA57"/>
    <mergeCell ref="AC57:AD57"/>
    <mergeCell ref="AF57:AG57"/>
    <mergeCell ref="AI57:AJ57"/>
    <mergeCell ref="AL57:AM57"/>
    <mergeCell ref="GC54:GD54"/>
    <mergeCell ref="GF54:GG54"/>
    <mergeCell ref="GI54:GJ54"/>
    <mergeCell ref="GL54:GM54"/>
    <mergeCell ref="E57:F57"/>
    <mergeCell ref="H57:I57"/>
    <mergeCell ref="K57:L57"/>
    <mergeCell ref="N57:O57"/>
    <mergeCell ref="Q57:R57"/>
    <mergeCell ref="T57:U57"/>
    <mergeCell ref="FK54:FL54"/>
    <mergeCell ref="FN54:FO54"/>
    <mergeCell ref="FQ54:FR54"/>
    <mergeCell ref="FT54:FU54"/>
    <mergeCell ref="FW54:FX54"/>
    <mergeCell ref="FZ54:GA54"/>
    <mergeCell ref="ES54:ET54"/>
    <mergeCell ref="EV54:EW54"/>
    <mergeCell ref="EY54:EZ54"/>
    <mergeCell ref="FB54:FC54"/>
    <mergeCell ref="FE54:FF54"/>
    <mergeCell ref="FH54:FI54"/>
    <mergeCell ref="EA54:EB54"/>
    <mergeCell ref="ED54:EE54"/>
    <mergeCell ref="EG54:EH54"/>
    <mergeCell ref="EJ54:EK54"/>
    <mergeCell ref="EM54:EN54"/>
    <mergeCell ref="EP54:EQ54"/>
    <mergeCell ref="DI54:DJ54"/>
    <mergeCell ref="DL54:DM54"/>
    <mergeCell ref="DO54:DP54"/>
    <mergeCell ref="DR54:DS54"/>
    <mergeCell ref="DU54:DV54"/>
    <mergeCell ref="DX54:DY54"/>
    <mergeCell ref="CQ54:CR54"/>
    <mergeCell ref="CT54:CU54"/>
    <mergeCell ref="CW54:CX54"/>
    <mergeCell ref="CZ54:DA54"/>
    <mergeCell ref="DC54:DD54"/>
    <mergeCell ref="DF54:DG54"/>
    <mergeCell ref="BY54:BZ54"/>
    <mergeCell ref="CB54:CC54"/>
    <mergeCell ref="CE54:CF54"/>
    <mergeCell ref="CH54:CI54"/>
    <mergeCell ref="CK54:CL54"/>
    <mergeCell ref="CN54:CO54"/>
    <mergeCell ref="BG54:BH54"/>
    <mergeCell ref="BJ54:BK54"/>
    <mergeCell ref="BM54:BN54"/>
    <mergeCell ref="BP54:BQ54"/>
    <mergeCell ref="BS54:BT54"/>
    <mergeCell ref="BV54:BW54"/>
    <mergeCell ref="AO54:AP54"/>
    <mergeCell ref="AR54:AS54"/>
    <mergeCell ref="AU54:AV54"/>
    <mergeCell ref="AX54:AY54"/>
    <mergeCell ref="BA54:BB54"/>
    <mergeCell ref="BD54:BE54"/>
    <mergeCell ref="W54:X54"/>
    <mergeCell ref="Z54:AA54"/>
    <mergeCell ref="AC54:AD54"/>
    <mergeCell ref="AF54:AG54"/>
    <mergeCell ref="AI54:AJ54"/>
    <mergeCell ref="AL54:AM54"/>
    <mergeCell ref="GC51:GD51"/>
    <mergeCell ref="GF51:GG51"/>
    <mergeCell ref="GI51:GJ51"/>
    <mergeCell ref="GL51:GM51"/>
    <mergeCell ref="E54:F54"/>
    <mergeCell ref="H54:I54"/>
    <mergeCell ref="K54:L54"/>
    <mergeCell ref="N54:O54"/>
    <mergeCell ref="Q54:R54"/>
    <mergeCell ref="T54:U54"/>
    <mergeCell ref="FK51:FL51"/>
    <mergeCell ref="FN51:FO51"/>
    <mergeCell ref="FQ51:FR51"/>
    <mergeCell ref="FT51:FU51"/>
    <mergeCell ref="FW51:FX51"/>
    <mergeCell ref="FZ51:GA51"/>
    <mergeCell ref="ES51:ET51"/>
    <mergeCell ref="EV51:EW51"/>
    <mergeCell ref="EY51:EZ51"/>
    <mergeCell ref="FB51:FC51"/>
    <mergeCell ref="FE51:FF51"/>
    <mergeCell ref="FH51:FI51"/>
    <mergeCell ref="EA51:EB51"/>
    <mergeCell ref="ED51:EE51"/>
    <mergeCell ref="EG51:EH51"/>
    <mergeCell ref="EJ51:EK51"/>
    <mergeCell ref="EM51:EN51"/>
    <mergeCell ref="EP51:EQ51"/>
    <mergeCell ref="DI51:DJ51"/>
    <mergeCell ref="DL51:DM51"/>
    <mergeCell ref="DO51:DP51"/>
    <mergeCell ref="DR51:DS51"/>
    <mergeCell ref="DU51:DV51"/>
    <mergeCell ref="DX51:DY51"/>
    <mergeCell ref="CQ51:CR51"/>
    <mergeCell ref="CT51:CU51"/>
    <mergeCell ref="CW51:CX51"/>
    <mergeCell ref="CZ51:DA51"/>
    <mergeCell ref="DC51:DD51"/>
    <mergeCell ref="DF51:DG51"/>
    <mergeCell ref="BY51:BZ51"/>
    <mergeCell ref="CB51:CC51"/>
    <mergeCell ref="CE51:CF51"/>
    <mergeCell ref="CH51:CI51"/>
    <mergeCell ref="CK51:CL51"/>
    <mergeCell ref="CN51:CO51"/>
    <mergeCell ref="BG51:BH51"/>
    <mergeCell ref="BJ51:BK51"/>
    <mergeCell ref="BM51:BN51"/>
    <mergeCell ref="BP51:BQ51"/>
    <mergeCell ref="BS51:BT51"/>
    <mergeCell ref="BV51:BW51"/>
    <mergeCell ref="AO51:AP51"/>
    <mergeCell ref="AR51:AS51"/>
    <mergeCell ref="AU51:AV51"/>
    <mergeCell ref="AX51:AY51"/>
    <mergeCell ref="BA51:BB51"/>
    <mergeCell ref="BD51:BE51"/>
    <mergeCell ref="W51:X51"/>
    <mergeCell ref="Z51:AA51"/>
    <mergeCell ref="AC51:AD51"/>
    <mergeCell ref="AF51:AG51"/>
    <mergeCell ref="AI51:AJ51"/>
    <mergeCell ref="AL51:AM51"/>
    <mergeCell ref="GC48:GD48"/>
    <mergeCell ref="GF48:GG48"/>
    <mergeCell ref="GI48:GJ48"/>
    <mergeCell ref="GL48:GM48"/>
    <mergeCell ref="E51:F51"/>
    <mergeCell ref="H51:I51"/>
    <mergeCell ref="K51:L51"/>
    <mergeCell ref="N51:O51"/>
    <mergeCell ref="Q51:R51"/>
    <mergeCell ref="T51:U51"/>
    <mergeCell ref="FK48:FL48"/>
    <mergeCell ref="FN48:FO48"/>
    <mergeCell ref="FQ48:FR48"/>
    <mergeCell ref="FT48:FU48"/>
    <mergeCell ref="FW48:FX48"/>
    <mergeCell ref="FZ48:GA48"/>
    <mergeCell ref="ES48:ET48"/>
    <mergeCell ref="EV48:EW48"/>
    <mergeCell ref="EY48:EZ48"/>
    <mergeCell ref="FB48:FC48"/>
    <mergeCell ref="FE48:FF48"/>
    <mergeCell ref="FH48:FI48"/>
    <mergeCell ref="EA48:EB48"/>
    <mergeCell ref="ED48:EE48"/>
    <mergeCell ref="EG48:EH48"/>
    <mergeCell ref="EJ48:EK48"/>
    <mergeCell ref="EM48:EN48"/>
    <mergeCell ref="EP48:EQ48"/>
    <mergeCell ref="DI48:DJ48"/>
    <mergeCell ref="DL48:DM48"/>
    <mergeCell ref="DO48:DP48"/>
    <mergeCell ref="DR48:DS48"/>
    <mergeCell ref="DU48:DV48"/>
    <mergeCell ref="DX48:DY48"/>
    <mergeCell ref="CQ48:CR48"/>
    <mergeCell ref="CT48:CU48"/>
    <mergeCell ref="CW48:CX48"/>
    <mergeCell ref="CZ48:DA48"/>
    <mergeCell ref="DC48:DD48"/>
    <mergeCell ref="DF48:DG48"/>
    <mergeCell ref="BY48:BZ48"/>
    <mergeCell ref="CB48:CC48"/>
    <mergeCell ref="CE48:CF48"/>
    <mergeCell ref="CH48:CI48"/>
    <mergeCell ref="CK48:CL48"/>
    <mergeCell ref="CN48:CO48"/>
    <mergeCell ref="BG48:BH48"/>
    <mergeCell ref="BJ48:BK48"/>
    <mergeCell ref="BM48:BN48"/>
    <mergeCell ref="BP48:BQ48"/>
    <mergeCell ref="BS48:BT48"/>
    <mergeCell ref="BV48:BW48"/>
    <mergeCell ref="AO48:AP48"/>
    <mergeCell ref="AR48:AS48"/>
    <mergeCell ref="AU48:AV48"/>
    <mergeCell ref="AX48:AY48"/>
    <mergeCell ref="BA48:BB48"/>
    <mergeCell ref="BD48:BE48"/>
    <mergeCell ref="W48:X48"/>
    <mergeCell ref="Z48:AA48"/>
    <mergeCell ref="AC48:AD48"/>
    <mergeCell ref="AF48:AG48"/>
    <mergeCell ref="AI48:AJ48"/>
    <mergeCell ref="AL48:AM48"/>
    <mergeCell ref="E48:F48"/>
    <mergeCell ref="H48:I48"/>
    <mergeCell ref="K48:L48"/>
    <mergeCell ref="N48:O48"/>
    <mergeCell ref="Q48:R48"/>
    <mergeCell ref="T48:U48"/>
    <mergeCell ref="DI46:DJ46"/>
    <mergeCell ref="EA46:EB46"/>
    <mergeCell ref="EP46:EQ46"/>
    <mergeCell ref="FH46:FI46"/>
    <mergeCell ref="FW46:FX46"/>
    <mergeCell ref="GL46:GM46"/>
    <mergeCell ref="GC45:GD45"/>
    <mergeCell ref="GF45:GG45"/>
    <mergeCell ref="GI45:GJ45"/>
    <mergeCell ref="GL45:GM45"/>
    <mergeCell ref="T46:U46"/>
    <mergeCell ref="AI46:AJ46"/>
    <mergeCell ref="AX46:AY46"/>
    <mergeCell ref="BM46:BN46"/>
    <mergeCell ref="CE46:CF46"/>
    <mergeCell ref="CT46:CU46"/>
    <mergeCell ref="FK45:FL45"/>
    <mergeCell ref="FN45:FO45"/>
    <mergeCell ref="FQ45:FR45"/>
    <mergeCell ref="FT45:FU45"/>
    <mergeCell ref="FW45:FX45"/>
    <mergeCell ref="FZ45:GA45"/>
    <mergeCell ref="ES45:ET45"/>
    <mergeCell ref="EV45:EW45"/>
    <mergeCell ref="EY45:EZ45"/>
    <mergeCell ref="FB45:FC45"/>
    <mergeCell ref="FE45:FF45"/>
    <mergeCell ref="FH45:FI45"/>
    <mergeCell ref="EA45:EB45"/>
    <mergeCell ref="ED45:EE45"/>
    <mergeCell ref="EG45:EH45"/>
    <mergeCell ref="EJ45:EK45"/>
    <mergeCell ref="EM45:EN45"/>
    <mergeCell ref="EP45:EQ45"/>
    <mergeCell ref="DI45:DJ45"/>
    <mergeCell ref="DL45:DM45"/>
    <mergeCell ref="DO45:DP45"/>
    <mergeCell ref="DR45:DS45"/>
    <mergeCell ref="DU45:DV45"/>
    <mergeCell ref="DX45:DY45"/>
    <mergeCell ref="CQ45:CR45"/>
    <mergeCell ref="CT45:CU45"/>
    <mergeCell ref="CW45:CX45"/>
    <mergeCell ref="CZ45:DA45"/>
    <mergeCell ref="DC45:DD45"/>
    <mergeCell ref="DF45:DG45"/>
    <mergeCell ref="BY45:BZ45"/>
    <mergeCell ref="CB45:CC45"/>
    <mergeCell ref="CE45:CF45"/>
    <mergeCell ref="CH45:CI45"/>
    <mergeCell ref="CK45:CL45"/>
    <mergeCell ref="CN45:CO45"/>
    <mergeCell ref="BG45:BH45"/>
    <mergeCell ref="BJ45:BK45"/>
    <mergeCell ref="BM45:BN45"/>
    <mergeCell ref="BP45:BQ45"/>
    <mergeCell ref="BS45:BT45"/>
    <mergeCell ref="BV45:BW45"/>
    <mergeCell ref="AO45:AP45"/>
    <mergeCell ref="AR45:AS45"/>
    <mergeCell ref="AU45:AV45"/>
    <mergeCell ref="AX45:AY45"/>
    <mergeCell ref="BA45:BB45"/>
    <mergeCell ref="BD45:BE45"/>
    <mergeCell ref="W45:X45"/>
    <mergeCell ref="Z45:AA45"/>
    <mergeCell ref="AC45:AD45"/>
    <mergeCell ref="AF45:AG45"/>
    <mergeCell ref="AI45:AJ45"/>
    <mergeCell ref="AL45:AM45"/>
    <mergeCell ref="GC42:GD42"/>
    <mergeCell ref="GF42:GG42"/>
    <mergeCell ref="GI42:GJ42"/>
    <mergeCell ref="GL42:GM42"/>
    <mergeCell ref="E45:F45"/>
    <mergeCell ref="H45:I45"/>
    <mergeCell ref="K45:L45"/>
    <mergeCell ref="N45:O45"/>
    <mergeCell ref="Q45:R45"/>
    <mergeCell ref="T45:U45"/>
    <mergeCell ref="FK42:FL42"/>
    <mergeCell ref="FN42:FO42"/>
    <mergeCell ref="FQ42:FR42"/>
    <mergeCell ref="FT42:FU42"/>
    <mergeCell ref="FW42:FX42"/>
    <mergeCell ref="FZ42:GA42"/>
    <mergeCell ref="ES42:ET42"/>
    <mergeCell ref="EV42:EW42"/>
    <mergeCell ref="EY42:EZ42"/>
    <mergeCell ref="FB42:FC42"/>
    <mergeCell ref="FE42:FF42"/>
    <mergeCell ref="FH42:FI42"/>
    <mergeCell ref="EA42:EB42"/>
    <mergeCell ref="ED42:EE42"/>
    <mergeCell ref="EG42:EH42"/>
    <mergeCell ref="EJ42:EK42"/>
    <mergeCell ref="EM42:EN42"/>
    <mergeCell ref="EP42:EQ42"/>
    <mergeCell ref="DI42:DJ42"/>
    <mergeCell ref="DL42:DM42"/>
    <mergeCell ref="DO42:DP42"/>
    <mergeCell ref="DR42:DS42"/>
    <mergeCell ref="DU42:DV42"/>
    <mergeCell ref="DX42:DY42"/>
    <mergeCell ref="CQ42:CR42"/>
    <mergeCell ref="CT42:CU42"/>
    <mergeCell ref="CW42:CX42"/>
    <mergeCell ref="CZ42:DA42"/>
    <mergeCell ref="DC42:DD42"/>
    <mergeCell ref="DF42:DG42"/>
    <mergeCell ref="BY42:BZ42"/>
    <mergeCell ref="CB42:CC42"/>
    <mergeCell ref="CE42:CF42"/>
    <mergeCell ref="CH42:CI42"/>
    <mergeCell ref="CK42:CL42"/>
    <mergeCell ref="CN42:CO42"/>
    <mergeCell ref="BG42:BH42"/>
    <mergeCell ref="BJ42:BK42"/>
    <mergeCell ref="BM42:BN42"/>
    <mergeCell ref="BP42:BQ42"/>
    <mergeCell ref="BS42:BT42"/>
    <mergeCell ref="BV42:BW42"/>
    <mergeCell ref="AO42:AP42"/>
    <mergeCell ref="AR42:AS42"/>
    <mergeCell ref="AU42:AV42"/>
    <mergeCell ref="AX42:AY42"/>
    <mergeCell ref="BA42:BB42"/>
    <mergeCell ref="BD42:BE42"/>
    <mergeCell ref="W42:X42"/>
    <mergeCell ref="Z42:AA42"/>
    <mergeCell ref="AC42:AD42"/>
    <mergeCell ref="AF42:AG42"/>
    <mergeCell ref="AI42:AJ42"/>
    <mergeCell ref="AL42:AM42"/>
    <mergeCell ref="GC39:GD39"/>
    <mergeCell ref="GF39:GG39"/>
    <mergeCell ref="GI39:GJ39"/>
    <mergeCell ref="GL39:GM39"/>
    <mergeCell ref="E42:F42"/>
    <mergeCell ref="H42:I42"/>
    <mergeCell ref="K42:L42"/>
    <mergeCell ref="N42:O42"/>
    <mergeCell ref="Q42:R42"/>
    <mergeCell ref="T42:U42"/>
    <mergeCell ref="FK39:FL39"/>
    <mergeCell ref="FN39:FO39"/>
    <mergeCell ref="FQ39:FR39"/>
    <mergeCell ref="FT39:FU39"/>
    <mergeCell ref="FW39:FX39"/>
    <mergeCell ref="FZ39:GA39"/>
    <mergeCell ref="ES39:ET39"/>
    <mergeCell ref="EV39:EW39"/>
    <mergeCell ref="EY39:EZ39"/>
    <mergeCell ref="FB39:FC39"/>
    <mergeCell ref="FE39:FF39"/>
    <mergeCell ref="FH39:FI39"/>
    <mergeCell ref="EA39:EB39"/>
    <mergeCell ref="ED39:EE39"/>
    <mergeCell ref="EG39:EH39"/>
    <mergeCell ref="EJ39:EK39"/>
    <mergeCell ref="EM39:EN39"/>
    <mergeCell ref="EP39:EQ39"/>
    <mergeCell ref="DI39:DJ39"/>
    <mergeCell ref="DL39:DM39"/>
    <mergeCell ref="DO39:DP39"/>
    <mergeCell ref="DR39:DS39"/>
    <mergeCell ref="DU39:DV39"/>
    <mergeCell ref="DX39:DY39"/>
    <mergeCell ref="CQ39:CR39"/>
    <mergeCell ref="CT39:CU39"/>
    <mergeCell ref="CW39:CX39"/>
    <mergeCell ref="CZ39:DA39"/>
    <mergeCell ref="DC39:DD39"/>
    <mergeCell ref="DF39:DG39"/>
    <mergeCell ref="BY39:BZ39"/>
    <mergeCell ref="CB39:CC39"/>
    <mergeCell ref="CE39:CF39"/>
    <mergeCell ref="CH39:CI39"/>
    <mergeCell ref="CK39:CL39"/>
    <mergeCell ref="CN39:CO39"/>
    <mergeCell ref="BG39:BH39"/>
    <mergeCell ref="BJ39:BK39"/>
    <mergeCell ref="BM39:BN39"/>
    <mergeCell ref="BP39:BQ39"/>
    <mergeCell ref="BS39:BT39"/>
    <mergeCell ref="BV39:BW39"/>
    <mergeCell ref="AO39:AP39"/>
    <mergeCell ref="AR39:AS39"/>
    <mergeCell ref="AU39:AV39"/>
    <mergeCell ref="AX39:AY39"/>
    <mergeCell ref="BA39:BB39"/>
    <mergeCell ref="BD39:BE39"/>
    <mergeCell ref="W39:X39"/>
    <mergeCell ref="Z39:AA39"/>
    <mergeCell ref="AC39:AD39"/>
    <mergeCell ref="AF39:AG39"/>
    <mergeCell ref="AI39:AJ39"/>
    <mergeCell ref="AL39:AM39"/>
    <mergeCell ref="GC34:GD34"/>
    <mergeCell ref="GF34:GG34"/>
    <mergeCell ref="GI34:GJ34"/>
    <mergeCell ref="GL34:GM34"/>
    <mergeCell ref="E39:F39"/>
    <mergeCell ref="H39:I39"/>
    <mergeCell ref="K39:L39"/>
    <mergeCell ref="N39:O39"/>
    <mergeCell ref="Q39:R39"/>
    <mergeCell ref="T39:U39"/>
    <mergeCell ref="FK34:FL34"/>
    <mergeCell ref="FN34:FO34"/>
    <mergeCell ref="FQ34:FR34"/>
    <mergeCell ref="FT34:FU34"/>
    <mergeCell ref="FW34:FX34"/>
    <mergeCell ref="FZ34:GA34"/>
    <mergeCell ref="ES34:ET34"/>
    <mergeCell ref="EV34:EW34"/>
    <mergeCell ref="EY34:EZ34"/>
    <mergeCell ref="FB34:FC34"/>
    <mergeCell ref="AX34:AY34"/>
    <mergeCell ref="BA34:BB34"/>
    <mergeCell ref="BD34:BE34"/>
    <mergeCell ref="FE34:FF34"/>
    <mergeCell ref="FH34:FI34"/>
    <mergeCell ref="EA34:EB34"/>
    <mergeCell ref="ED34:EE34"/>
    <mergeCell ref="EG34:EH34"/>
    <mergeCell ref="EJ34:EK34"/>
    <mergeCell ref="EM34:EN34"/>
    <mergeCell ref="EP34:EQ34"/>
    <mergeCell ref="DI34:DJ34"/>
    <mergeCell ref="DL34:DM34"/>
    <mergeCell ref="DO34:DP34"/>
    <mergeCell ref="DR34:DS34"/>
    <mergeCell ref="DU34:DV34"/>
    <mergeCell ref="DX34:DY34"/>
    <mergeCell ref="CQ34:CR34"/>
    <mergeCell ref="CT34:CU34"/>
    <mergeCell ref="CW34:CX34"/>
    <mergeCell ref="CZ34:DA34"/>
    <mergeCell ref="DC34:DD34"/>
    <mergeCell ref="DF34:DG34"/>
    <mergeCell ref="W34:X34"/>
    <mergeCell ref="Z34:AA34"/>
    <mergeCell ref="AC34:AD34"/>
    <mergeCell ref="AF34:AG34"/>
    <mergeCell ref="AI34:AJ34"/>
    <mergeCell ref="AL34:AM34"/>
    <mergeCell ref="E34:F34"/>
    <mergeCell ref="H34:I34"/>
    <mergeCell ref="K34:L34"/>
    <mergeCell ref="N34:O34"/>
    <mergeCell ref="Q34:R34"/>
    <mergeCell ref="T34:U34"/>
    <mergeCell ref="DI32:DJ32"/>
    <mergeCell ref="EA32:EB32"/>
    <mergeCell ref="EP32:EQ32"/>
    <mergeCell ref="FH32:FI32"/>
    <mergeCell ref="FW32:FX32"/>
    <mergeCell ref="BY34:BZ34"/>
    <mergeCell ref="CB34:CC34"/>
    <mergeCell ref="CE34:CF34"/>
    <mergeCell ref="CH34:CI34"/>
    <mergeCell ref="CK34:CL34"/>
    <mergeCell ref="CN34:CO34"/>
    <mergeCell ref="BG34:BH34"/>
    <mergeCell ref="BJ34:BK34"/>
    <mergeCell ref="BM34:BN34"/>
    <mergeCell ref="BP34:BQ34"/>
    <mergeCell ref="BS34:BT34"/>
    <mergeCell ref="BV34:BW34"/>
    <mergeCell ref="AO34:AP34"/>
    <mergeCell ref="AR34:AS34"/>
    <mergeCell ref="AU34:AV34"/>
    <mergeCell ref="GL32:GM32"/>
    <mergeCell ref="GC31:GD31"/>
    <mergeCell ref="GF31:GG31"/>
    <mergeCell ref="GI31:GJ31"/>
    <mergeCell ref="GL31:GM31"/>
    <mergeCell ref="T32:U32"/>
    <mergeCell ref="AI32:AJ32"/>
    <mergeCell ref="AX32:AY32"/>
    <mergeCell ref="BM32:BN32"/>
    <mergeCell ref="CE32:CF32"/>
    <mergeCell ref="CT32:CU32"/>
    <mergeCell ref="FK31:FL31"/>
    <mergeCell ref="FN31:FO31"/>
    <mergeCell ref="FQ31:FR31"/>
    <mergeCell ref="FT31:FU31"/>
    <mergeCell ref="FW31:FX31"/>
    <mergeCell ref="FZ31:GA31"/>
    <mergeCell ref="ES31:ET31"/>
    <mergeCell ref="EV31:EW31"/>
    <mergeCell ref="EY31:EZ31"/>
    <mergeCell ref="FB31:FC31"/>
    <mergeCell ref="FE31:FF31"/>
    <mergeCell ref="FH31:FI31"/>
    <mergeCell ref="EA31:EB31"/>
    <mergeCell ref="ED31:EE31"/>
    <mergeCell ref="EG31:EH31"/>
    <mergeCell ref="EJ31:EK31"/>
    <mergeCell ref="EM31:EN31"/>
    <mergeCell ref="EP31:EQ31"/>
    <mergeCell ref="DI31:DJ31"/>
    <mergeCell ref="DL31:DM31"/>
    <mergeCell ref="DO31:DP31"/>
    <mergeCell ref="DR31:DS31"/>
    <mergeCell ref="DU31:DV31"/>
    <mergeCell ref="DX31:DY31"/>
    <mergeCell ref="CQ31:CR31"/>
    <mergeCell ref="CT31:CU31"/>
    <mergeCell ref="CW31:CX31"/>
    <mergeCell ref="CZ31:DA31"/>
    <mergeCell ref="DC31:DD31"/>
    <mergeCell ref="DF31:DG31"/>
    <mergeCell ref="BY31:BZ31"/>
    <mergeCell ref="CB31:CC31"/>
    <mergeCell ref="CE31:CF31"/>
    <mergeCell ref="CH31:CI31"/>
    <mergeCell ref="CK31:CL31"/>
    <mergeCell ref="CN31:CO31"/>
    <mergeCell ref="BG31:BH31"/>
    <mergeCell ref="BJ31:BK31"/>
    <mergeCell ref="BM31:BN31"/>
    <mergeCell ref="BP31:BQ31"/>
    <mergeCell ref="BS31:BT31"/>
    <mergeCell ref="BV31:BW31"/>
    <mergeCell ref="AO31:AP31"/>
    <mergeCell ref="AR31:AS31"/>
    <mergeCell ref="AU31:AV31"/>
    <mergeCell ref="AX31:AY31"/>
    <mergeCell ref="BA31:BB31"/>
    <mergeCell ref="BD31:BE31"/>
    <mergeCell ref="W31:X31"/>
    <mergeCell ref="Z31:AA31"/>
    <mergeCell ref="AC31:AD31"/>
    <mergeCell ref="AF31:AG31"/>
    <mergeCell ref="AI31:AJ31"/>
    <mergeCell ref="AL31:AM31"/>
    <mergeCell ref="GC28:GD28"/>
    <mergeCell ref="GF28:GG28"/>
    <mergeCell ref="GI28:GJ28"/>
    <mergeCell ref="GL28:GM28"/>
    <mergeCell ref="E31:F31"/>
    <mergeCell ref="H31:I31"/>
    <mergeCell ref="K31:L31"/>
    <mergeCell ref="N31:O31"/>
    <mergeCell ref="Q31:R31"/>
    <mergeCell ref="T31:U31"/>
    <mergeCell ref="FK28:FL28"/>
    <mergeCell ref="FN28:FO28"/>
    <mergeCell ref="FQ28:FR28"/>
    <mergeCell ref="FT28:FU28"/>
    <mergeCell ref="FW28:FX28"/>
    <mergeCell ref="FZ28:GA28"/>
    <mergeCell ref="ES28:ET28"/>
    <mergeCell ref="EV28:EW28"/>
    <mergeCell ref="EY28:EZ28"/>
    <mergeCell ref="FB28:FC28"/>
    <mergeCell ref="FE28:FF28"/>
    <mergeCell ref="FH28:FI28"/>
    <mergeCell ref="EA28:EB28"/>
    <mergeCell ref="ED28:EE28"/>
    <mergeCell ref="EG28:EH28"/>
    <mergeCell ref="EJ28:EK28"/>
    <mergeCell ref="EM28:EN28"/>
    <mergeCell ref="EP28:EQ28"/>
    <mergeCell ref="DI28:DJ28"/>
    <mergeCell ref="DL28:DM28"/>
    <mergeCell ref="DO28:DP28"/>
    <mergeCell ref="DR28:DS28"/>
    <mergeCell ref="DU28:DV28"/>
    <mergeCell ref="DX28:DY28"/>
    <mergeCell ref="CQ28:CR28"/>
    <mergeCell ref="CT28:CU28"/>
    <mergeCell ref="CW28:CX28"/>
    <mergeCell ref="CZ28:DA28"/>
    <mergeCell ref="DC28:DD28"/>
    <mergeCell ref="DF28:DG28"/>
    <mergeCell ref="BY28:BZ28"/>
    <mergeCell ref="CB28:CC28"/>
    <mergeCell ref="CE28:CF28"/>
    <mergeCell ref="CH28:CI28"/>
    <mergeCell ref="CK28:CL28"/>
    <mergeCell ref="CN28:CO28"/>
    <mergeCell ref="BG28:BH28"/>
    <mergeCell ref="BJ28:BK28"/>
    <mergeCell ref="BM28:BN28"/>
    <mergeCell ref="BP28:BQ28"/>
    <mergeCell ref="BS28:BT28"/>
    <mergeCell ref="BV28:BW28"/>
    <mergeCell ref="AO28:AP28"/>
    <mergeCell ref="AR28:AS28"/>
    <mergeCell ref="AU28:AV28"/>
    <mergeCell ref="AX28:AY28"/>
    <mergeCell ref="BA28:BB28"/>
    <mergeCell ref="BD28:BE28"/>
    <mergeCell ref="W28:X28"/>
    <mergeCell ref="Z28:AA28"/>
    <mergeCell ref="AC28:AD28"/>
    <mergeCell ref="AF28:AG28"/>
    <mergeCell ref="AI28:AJ28"/>
    <mergeCell ref="AL28:AM28"/>
    <mergeCell ref="GC25:GD25"/>
    <mergeCell ref="GF25:GG25"/>
    <mergeCell ref="GI25:GJ25"/>
    <mergeCell ref="GL25:GM25"/>
    <mergeCell ref="E28:F28"/>
    <mergeCell ref="H28:I28"/>
    <mergeCell ref="K28:L28"/>
    <mergeCell ref="N28:O28"/>
    <mergeCell ref="Q28:R28"/>
    <mergeCell ref="T28:U28"/>
    <mergeCell ref="FK25:FL25"/>
    <mergeCell ref="FN25:FO25"/>
    <mergeCell ref="FQ25:FR25"/>
    <mergeCell ref="FT25:FU25"/>
    <mergeCell ref="FW25:FX25"/>
    <mergeCell ref="FZ25:GA25"/>
    <mergeCell ref="ES25:ET25"/>
    <mergeCell ref="EV25:EW25"/>
    <mergeCell ref="EY25:EZ25"/>
    <mergeCell ref="FB25:FC25"/>
    <mergeCell ref="FE25:FF25"/>
    <mergeCell ref="FH25:FI25"/>
    <mergeCell ref="EA25:EB25"/>
    <mergeCell ref="ED25:EE25"/>
    <mergeCell ref="EG25:EH25"/>
    <mergeCell ref="EJ25:EK25"/>
    <mergeCell ref="EM25:EN25"/>
    <mergeCell ref="EP25:EQ25"/>
    <mergeCell ref="DI25:DJ25"/>
    <mergeCell ref="DL25:DM25"/>
    <mergeCell ref="DO25:DP25"/>
    <mergeCell ref="DR25:DS25"/>
    <mergeCell ref="DU25:DV25"/>
    <mergeCell ref="DX25:DY25"/>
    <mergeCell ref="CQ25:CR25"/>
    <mergeCell ref="CT25:CU25"/>
    <mergeCell ref="CW25:CX25"/>
    <mergeCell ref="CZ25:DA25"/>
    <mergeCell ref="DC25:DD25"/>
    <mergeCell ref="DF25:DG25"/>
    <mergeCell ref="BY25:BZ25"/>
    <mergeCell ref="CB25:CC25"/>
    <mergeCell ref="CE25:CF25"/>
    <mergeCell ref="CH25:CI25"/>
    <mergeCell ref="CK25:CL25"/>
    <mergeCell ref="CN25:CO25"/>
    <mergeCell ref="BG25:BH25"/>
    <mergeCell ref="BJ25:BK25"/>
    <mergeCell ref="BM25:BN25"/>
    <mergeCell ref="BP25:BQ25"/>
    <mergeCell ref="BS25:BT25"/>
    <mergeCell ref="BV25:BW25"/>
    <mergeCell ref="AO25:AP25"/>
    <mergeCell ref="AR25:AS25"/>
    <mergeCell ref="AU25:AV25"/>
    <mergeCell ref="AX25:AY25"/>
    <mergeCell ref="BA25:BB25"/>
    <mergeCell ref="BD25:BE25"/>
    <mergeCell ref="W25:X25"/>
    <mergeCell ref="Z25:AA25"/>
    <mergeCell ref="AC25:AD25"/>
    <mergeCell ref="AF25:AG25"/>
    <mergeCell ref="AI25:AJ25"/>
    <mergeCell ref="AL25:AM25"/>
    <mergeCell ref="E25:F25"/>
    <mergeCell ref="H25:I25"/>
    <mergeCell ref="K25:L25"/>
    <mergeCell ref="N25:O25"/>
    <mergeCell ref="Q25:R25"/>
    <mergeCell ref="T25:U25"/>
    <mergeCell ref="DI22:DJ22"/>
    <mergeCell ref="EA22:EB22"/>
    <mergeCell ref="EP22:EQ22"/>
    <mergeCell ref="FH22:FI22"/>
    <mergeCell ref="FW22:FX22"/>
    <mergeCell ref="GL22:GM22"/>
    <mergeCell ref="GC21:GD21"/>
    <mergeCell ref="GF21:GG21"/>
    <mergeCell ref="GI21:GJ21"/>
    <mergeCell ref="GL21:GM21"/>
    <mergeCell ref="T22:U22"/>
    <mergeCell ref="AI22:AJ22"/>
    <mergeCell ref="AX22:AY22"/>
    <mergeCell ref="BM22:BN22"/>
    <mergeCell ref="CE22:CF22"/>
    <mergeCell ref="CT22:CU22"/>
    <mergeCell ref="FK21:FL21"/>
    <mergeCell ref="FN21:FO21"/>
    <mergeCell ref="FQ21:FR21"/>
    <mergeCell ref="FT21:FU21"/>
    <mergeCell ref="FW21:FX21"/>
    <mergeCell ref="FZ21:GA21"/>
    <mergeCell ref="ES21:ET21"/>
    <mergeCell ref="EV21:EW21"/>
    <mergeCell ref="EY21:EZ21"/>
    <mergeCell ref="FB21:FC21"/>
    <mergeCell ref="FE21:FF21"/>
    <mergeCell ref="FH21:FI21"/>
    <mergeCell ref="EA21:EB21"/>
    <mergeCell ref="ED21:EE21"/>
    <mergeCell ref="EG21:EH21"/>
    <mergeCell ref="EJ21:EK21"/>
    <mergeCell ref="EM21:EN21"/>
    <mergeCell ref="EP21:EQ21"/>
    <mergeCell ref="DI21:DJ21"/>
    <mergeCell ref="DL21:DM21"/>
    <mergeCell ref="DO21:DP21"/>
    <mergeCell ref="DR21:DS21"/>
    <mergeCell ref="DU21:DV21"/>
    <mergeCell ref="DX21:DY21"/>
    <mergeCell ref="CQ21:CR21"/>
    <mergeCell ref="CT21:CU21"/>
    <mergeCell ref="CW21:CX21"/>
    <mergeCell ref="CZ21:DA21"/>
    <mergeCell ref="DC21:DD21"/>
    <mergeCell ref="DF21:DG21"/>
    <mergeCell ref="ED18:EE18"/>
    <mergeCell ref="EG18:EH18"/>
    <mergeCell ref="BY21:BZ21"/>
    <mergeCell ref="CB21:CC21"/>
    <mergeCell ref="CE21:CF21"/>
    <mergeCell ref="CH21:CI21"/>
    <mergeCell ref="CK21:CL21"/>
    <mergeCell ref="CN21:CO21"/>
    <mergeCell ref="DR18:DS18"/>
    <mergeCell ref="BG21:BH21"/>
    <mergeCell ref="BJ21:BK21"/>
    <mergeCell ref="BM21:BN21"/>
    <mergeCell ref="BP21:BQ21"/>
    <mergeCell ref="BS21:BT21"/>
    <mergeCell ref="BV21:BW21"/>
    <mergeCell ref="AO21:AP21"/>
    <mergeCell ref="AR21:AS21"/>
    <mergeCell ref="AU21:AV21"/>
    <mergeCell ref="AX21:AY21"/>
    <mergeCell ref="BA21:BB21"/>
    <mergeCell ref="BD21:BE21"/>
    <mergeCell ref="BY18:BZ18"/>
    <mergeCell ref="CB18:CC18"/>
    <mergeCell ref="CE18:CF18"/>
    <mergeCell ref="CH18:CI18"/>
    <mergeCell ref="CK18:CL18"/>
    <mergeCell ref="CN18:CO18"/>
    <mergeCell ref="BG18:BH18"/>
    <mergeCell ref="BJ18:BK18"/>
    <mergeCell ref="BM18:BN18"/>
    <mergeCell ref="BP18:BQ18"/>
    <mergeCell ref="BS18:BT18"/>
    <mergeCell ref="DC18:DD18"/>
    <mergeCell ref="DF18:DG18"/>
    <mergeCell ref="W21:X21"/>
    <mergeCell ref="Z21:AA21"/>
    <mergeCell ref="AC21:AD21"/>
    <mergeCell ref="AF21:AG21"/>
    <mergeCell ref="AI21:AJ21"/>
    <mergeCell ref="AL21:AM21"/>
    <mergeCell ref="BV18:BW18"/>
    <mergeCell ref="GC18:GD18"/>
    <mergeCell ref="GF18:GG18"/>
    <mergeCell ref="GI18:GJ18"/>
    <mergeCell ref="GL18:GM18"/>
    <mergeCell ref="E21:F21"/>
    <mergeCell ref="H21:I21"/>
    <mergeCell ref="K21:L21"/>
    <mergeCell ref="N21:O21"/>
    <mergeCell ref="Q21:R21"/>
    <mergeCell ref="T21:U21"/>
    <mergeCell ref="FK18:FL18"/>
    <mergeCell ref="FN18:FO18"/>
    <mergeCell ref="FQ18:FR18"/>
    <mergeCell ref="FT18:FU18"/>
    <mergeCell ref="FW18:FX18"/>
    <mergeCell ref="FZ18:GA18"/>
    <mergeCell ref="ES18:ET18"/>
    <mergeCell ref="EV18:EW18"/>
    <mergeCell ref="EY18:EZ18"/>
    <mergeCell ref="FB18:FC18"/>
    <mergeCell ref="FE18:FF18"/>
    <mergeCell ref="FH18:FI18"/>
    <mergeCell ref="EA18:EB18"/>
    <mergeCell ref="EJ14:EK14"/>
    <mergeCell ref="DF14:DG14"/>
    <mergeCell ref="EJ18:EK18"/>
    <mergeCell ref="EM18:EN18"/>
    <mergeCell ref="EP18:EQ18"/>
    <mergeCell ref="DI18:DJ18"/>
    <mergeCell ref="DL18:DM18"/>
    <mergeCell ref="DO18:DP18"/>
    <mergeCell ref="W18:X18"/>
    <mergeCell ref="Z18:AA18"/>
    <mergeCell ref="AC18:AD18"/>
    <mergeCell ref="AF18:AG18"/>
    <mergeCell ref="AI18:AJ18"/>
    <mergeCell ref="AL18:AM18"/>
    <mergeCell ref="E18:F18"/>
    <mergeCell ref="H18:I18"/>
    <mergeCell ref="K18:L18"/>
    <mergeCell ref="N18:O18"/>
    <mergeCell ref="Q18:R18"/>
    <mergeCell ref="T18:U18"/>
    <mergeCell ref="DU18:DV18"/>
    <mergeCell ref="DX18:DY18"/>
    <mergeCell ref="CQ18:CR18"/>
    <mergeCell ref="CT18:CU18"/>
    <mergeCell ref="CW18:CX18"/>
    <mergeCell ref="CZ18:DA18"/>
    <mergeCell ref="AO18:AP18"/>
    <mergeCell ref="AR18:AS18"/>
    <mergeCell ref="AU18:AV18"/>
    <mergeCell ref="AX18:AY18"/>
    <mergeCell ref="BA18:BB18"/>
    <mergeCell ref="BD18:BE18"/>
    <mergeCell ref="GC14:GD14"/>
    <mergeCell ref="GF14:GG14"/>
    <mergeCell ref="GI14:GJ14"/>
    <mergeCell ref="GL14:GM14"/>
    <mergeCell ref="FB11:FC11"/>
    <mergeCell ref="BG14:BH14"/>
    <mergeCell ref="BJ14:BK14"/>
    <mergeCell ref="BM14:BN14"/>
    <mergeCell ref="BP14:BQ14"/>
    <mergeCell ref="BS14:BT14"/>
    <mergeCell ref="BV14:BW14"/>
    <mergeCell ref="DF11:DG11"/>
    <mergeCell ref="BG11:BH11"/>
    <mergeCell ref="BJ11:BK11"/>
    <mergeCell ref="BM11:BN11"/>
    <mergeCell ref="BP11:BQ11"/>
    <mergeCell ref="BS11:BT11"/>
    <mergeCell ref="BV11:BW11"/>
    <mergeCell ref="FK14:FL14"/>
    <mergeCell ref="FN14:FO14"/>
    <mergeCell ref="FQ14:FR14"/>
    <mergeCell ref="FT14:FU14"/>
    <mergeCell ref="FW14:FX14"/>
    <mergeCell ref="FZ14:GA14"/>
    <mergeCell ref="ES14:ET14"/>
    <mergeCell ref="EV14:EW14"/>
    <mergeCell ref="EY14:EZ14"/>
    <mergeCell ref="FB14:FC14"/>
    <mergeCell ref="FE14:FF14"/>
    <mergeCell ref="FH14:FI14"/>
    <mergeCell ref="EA14:EB14"/>
    <mergeCell ref="ED14:EE14"/>
    <mergeCell ref="AO14:AP14"/>
    <mergeCell ref="AR14:AS14"/>
    <mergeCell ref="AU14:AV14"/>
    <mergeCell ref="AX14:AY14"/>
    <mergeCell ref="BA14:BB14"/>
    <mergeCell ref="BD14:BE14"/>
    <mergeCell ref="W14:X14"/>
    <mergeCell ref="Z14:AA14"/>
    <mergeCell ref="AC14:AD14"/>
    <mergeCell ref="AF14:AG14"/>
    <mergeCell ref="AI14:AJ14"/>
    <mergeCell ref="AL14:AM14"/>
    <mergeCell ref="EM14:EN14"/>
    <mergeCell ref="EP14:EQ14"/>
    <mergeCell ref="DI14:DJ14"/>
    <mergeCell ref="DL14:DM14"/>
    <mergeCell ref="DO14:DP14"/>
    <mergeCell ref="DR14:DS14"/>
    <mergeCell ref="DU14:DV14"/>
    <mergeCell ref="DX14:DY14"/>
    <mergeCell ref="CQ14:CR14"/>
    <mergeCell ref="CT14:CU14"/>
    <mergeCell ref="CW14:CX14"/>
    <mergeCell ref="CZ14:DA14"/>
    <mergeCell ref="DC14:DD14"/>
    <mergeCell ref="BY14:BZ14"/>
    <mergeCell ref="CB14:CC14"/>
    <mergeCell ref="CE14:CF14"/>
    <mergeCell ref="CH14:CI14"/>
    <mergeCell ref="CK14:CL14"/>
    <mergeCell ref="CN14:CO14"/>
    <mergeCell ref="EG14:EH14"/>
    <mergeCell ref="E14:F14"/>
    <mergeCell ref="H14:I14"/>
    <mergeCell ref="K14:L14"/>
    <mergeCell ref="N14:O14"/>
    <mergeCell ref="Q14:R14"/>
    <mergeCell ref="T14:U14"/>
    <mergeCell ref="DI12:DJ12"/>
    <mergeCell ref="EA12:EB12"/>
    <mergeCell ref="EP12:EQ12"/>
    <mergeCell ref="FH12:FI12"/>
    <mergeCell ref="FW12:FX12"/>
    <mergeCell ref="GL12:GM12"/>
    <mergeCell ref="GC11:GD11"/>
    <mergeCell ref="GF11:GG11"/>
    <mergeCell ref="GI11:GJ11"/>
    <mergeCell ref="GL11:GM11"/>
    <mergeCell ref="T12:U12"/>
    <mergeCell ref="AI12:AJ12"/>
    <mergeCell ref="AX12:AY12"/>
    <mergeCell ref="BM12:BN12"/>
    <mergeCell ref="CE12:CF12"/>
    <mergeCell ref="CT12:CU12"/>
    <mergeCell ref="FK11:FL11"/>
    <mergeCell ref="FN11:FO11"/>
    <mergeCell ref="FQ11:FR11"/>
    <mergeCell ref="FT11:FU11"/>
    <mergeCell ref="FW11:FX11"/>
    <mergeCell ref="FZ11:GA11"/>
    <mergeCell ref="ES11:ET11"/>
    <mergeCell ref="EV11:EW11"/>
    <mergeCell ref="EY11:EZ11"/>
    <mergeCell ref="CN11:CO11"/>
    <mergeCell ref="FE11:FF11"/>
    <mergeCell ref="FH11:FI11"/>
    <mergeCell ref="EA11:EB11"/>
    <mergeCell ref="ED11:EE11"/>
    <mergeCell ref="EG11:EH11"/>
    <mergeCell ref="EJ11:EK11"/>
    <mergeCell ref="EM11:EN11"/>
    <mergeCell ref="EP11:EQ11"/>
    <mergeCell ref="DI11:DJ11"/>
    <mergeCell ref="DL11:DM11"/>
    <mergeCell ref="DO11:DP11"/>
    <mergeCell ref="DR11:DS11"/>
    <mergeCell ref="DU11:DV11"/>
    <mergeCell ref="DX11:DY11"/>
    <mergeCell ref="CQ11:CR11"/>
    <mergeCell ref="CT11:CU11"/>
    <mergeCell ref="CW11:CX11"/>
    <mergeCell ref="CZ11:DA11"/>
    <mergeCell ref="DC11:DD11"/>
    <mergeCell ref="W11:X11"/>
    <mergeCell ref="Z11:AA11"/>
    <mergeCell ref="AC11:AD11"/>
    <mergeCell ref="AF11:AG11"/>
    <mergeCell ref="AI11:AJ11"/>
    <mergeCell ref="AL11:AM11"/>
    <mergeCell ref="E11:F11"/>
    <mergeCell ref="H11:I11"/>
    <mergeCell ref="K11:L11"/>
    <mergeCell ref="N11:O11"/>
    <mergeCell ref="Q11:R11"/>
    <mergeCell ref="T11:U11"/>
    <mergeCell ref="BY11:BZ11"/>
    <mergeCell ref="CB11:CC11"/>
    <mergeCell ref="CE11:CF11"/>
    <mergeCell ref="CH11:CI11"/>
    <mergeCell ref="CK11:CL11"/>
    <mergeCell ref="AO11:AP11"/>
    <mergeCell ref="AR11:AS11"/>
    <mergeCell ref="AU11:AV11"/>
    <mergeCell ref="AX11:AY11"/>
    <mergeCell ref="BA11:BB11"/>
    <mergeCell ref="BD11:BE11"/>
    <mergeCell ref="GC7:GD7"/>
    <mergeCell ref="GF7:GG7"/>
    <mergeCell ref="GI7:GJ7"/>
    <mergeCell ref="GL7:GM7"/>
    <mergeCell ref="FK7:FL7"/>
    <mergeCell ref="FN7:FO7"/>
    <mergeCell ref="FQ7:FR7"/>
    <mergeCell ref="FT7:FU7"/>
    <mergeCell ref="FW7:FX7"/>
    <mergeCell ref="FZ7:GA7"/>
    <mergeCell ref="ES7:ET7"/>
    <mergeCell ref="EV7:EW7"/>
    <mergeCell ref="EY7:EZ7"/>
    <mergeCell ref="FB7:FC7"/>
    <mergeCell ref="FE7:FF7"/>
    <mergeCell ref="FH7:FI7"/>
    <mergeCell ref="EA7:EB7"/>
    <mergeCell ref="ED7:EE7"/>
    <mergeCell ref="EG7:EH7"/>
    <mergeCell ref="EJ7:EK7"/>
    <mergeCell ref="EM7:EN7"/>
    <mergeCell ref="EP7:EQ7"/>
    <mergeCell ref="DU7:DV7"/>
    <mergeCell ref="DX7:DY7"/>
    <mergeCell ref="CQ7:CR7"/>
    <mergeCell ref="CT7:CU7"/>
    <mergeCell ref="CW7:CX7"/>
    <mergeCell ref="CZ7:DA7"/>
    <mergeCell ref="DC7:DD7"/>
    <mergeCell ref="DF7:DG7"/>
    <mergeCell ref="BY7:BZ7"/>
    <mergeCell ref="CB7:CC7"/>
    <mergeCell ref="CE7:CF7"/>
    <mergeCell ref="CH7:CI7"/>
    <mergeCell ref="CK7:CL7"/>
    <mergeCell ref="CN7:CO7"/>
    <mergeCell ref="BG7:BH7"/>
    <mergeCell ref="BJ7:BK7"/>
    <mergeCell ref="BM7:BN7"/>
    <mergeCell ref="BP7:BQ7"/>
    <mergeCell ref="BS7:BT7"/>
    <mergeCell ref="BV7:BW7"/>
    <mergeCell ref="DI7:DJ7"/>
    <mergeCell ref="DL7:DM7"/>
    <mergeCell ref="DO7:DP7"/>
    <mergeCell ref="DR7:DS7"/>
    <mergeCell ref="AO7:AP7"/>
    <mergeCell ref="AR7:AS7"/>
    <mergeCell ref="AU7:AV7"/>
    <mergeCell ref="AX7:AY7"/>
    <mergeCell ref="BA7:BB7"/>
    <mergeCell ref="BD7:BE7"/>
    <mergeCell ref="W7:X7"/>
    <mergeCell ref="Z7:AA7"/>
    <mergeCell ref="AC7:AD7"/>
    <mergeCell ref="AF7:AG7"/>
    <mergeCell ref="AI7:AJ7"/>
    <mergeCell ref="AL7:AM7"/>
    <mergeCell ref="GI5:GI6"/>
    <mergeCell ref="GJ5:GJ6"/>
    <mergeCell ref="GL5:GL6"/>
    <mergeCell ref="GM5:GM6"/>
    <mergeCell ref="E7:F7"/>
    <mergeCell ref="H7:I7"/>
    <mergeCell ref="K7:L7"/>
    <mergeCell ref="N7:O7"/>
    <mergeCell ref="Q7:R7"/>
    <mergeCell ref="T7:U7"/>
    <mergeCell ref="FZ5:FZ6"/>
    <mergeCell ref="GA5:GA6"/>
    <mergeCell ref="GC5:GC6"/>
    <mergeCell ref="GD5:GD6"/>
    <mergeCell ref="GF5:GF6"/>
    <mergeCell ref="GG5:GG6"/>
    <mergeCell ref="FK5:FK6"/>
    <mergeCell ref="FL5:FL6"/>
    <mergeCell ref="FN5:FN6"/>
    <mergeCell ref="FO5:FO6"/>
    <mergeCell ref="FQ5:FQ6"/>
    <mergeCell ref="FR5:FR6"/>
    <mergeCell ref="EV5:EV6"/>
    <mergeCell ref="EW5:EW6"/>
    <mergeCell ref="EY5:EY6"/>
    <mergeCell ref="EZ5:EZ6"/>
    <mergeCell ref="FB5:FB6"/>
    <mergeCell ref="FC5:FC6"/>
    <mergeCell ref="EM5:EM6"/>
    <mergeCell ref="EN5:EN6"/>
    <mergeCell ref="EP5:EP6"/>
    <mergeCell ref="EQ5:EQ6"/>
    <mergeCell ref="ES5:ES6"/>
    <mergeCell ref="ET5:ET6"/>
    <mergeCell ref="ED5:ED6"/>
    <mergeCell ref="EE5:EE6"/>
    <mergeCell ref="EG5:EG6"/>
    <mergeCell ref="EH5:EH6"/>
    <mergeCell ref="EJ5:EJ6"/>
    <mergeCell ref="EK5:EK6"/>
    <mergeCell ref="DU5:DU6"/>
    <mergeCell ref="DV5:DV6"/>
    <mergeCell ref="DX5:DX6"/>
    <mergeCell ref="DY5:DY6"/>
    <mergeCell ref="EA5:EA6"/>
    <mergeCell ref="EB5:EB6"/>
    <mergeCell ref="DL5:DL6"/>
    <mergeCell ref="DM5:DM6"/>
    <mergeCell ref="DO5:DO6"/>
    <mergeCell ref="DP5:DP6"/>
    <mergeCell ref="DR5:DR6"/>
    <mergeCell ref="DS5:DS6"/>
    <mergeCell ref="DC5:DC6"/>
    <mergeCell ref="DD5:DD6"/>
    <mergeCell ref="DF5:DF6"/>
    <mergeCell ref="DG5:DG6"/>
    <mergeCell ref="DI5:DI6"/>
    <mergeCell ref="DJ5:DJ6"/>
    <mergeCell ref="CT5:CT6"/>
    <mergeCell ref="CU5:CU6"/>
    <mergeCell ref="CW5:CW6"/>
    <mergeCell ref="CX5:CX6"/>
    <mergeCell ref="CZ5:CZ6"/>
    <mergeCell ref="DA5:DA6"/>
    <mergeCell ref="CE5:CE6"/>
    <mergeCell ref="CF5:CF6"/>
    <mergeCell ref="CH5:CH6"/>
    <mergeCell ref="CI5:CI6"/>
    <mergeCell ref="CK5:CK6"/>
    <mergeCell ref="CL5:CL6"/>
    <mergeCell ref="BV5:BV6"/>
    <mergeCell ref="BW5:BW6"/>
    <mergeCell ref="BY5:BY6"/>
    <mergeCell ref="BZ5:BZ6"/>
    <mergeCell ref="CB5:CB6"/>
    <mergeCell ref="CC5:CC6"/>
    <mergeCell ref="CQ5:CQ6"/>
    <mergeCell ref="CR5:CR6"/>
    <mergeCell ref="BM5:BM6"/>
    <mergeCell ref="BN5:BN6"/>
    <mergeCell ref="BP5:BP6"/>
    <mergeCell ref="BQ5:BQ6"/>
    <mergeCell ref="BS5:BS6"/>
    <mergeCell ref="BT5:BT6"/>
    <mergeCell ref="BD5:BD6"/>
    <mergeCell ref="BE5:BE6"/>
    <mergeCell ref="BG5:BG6"/>
    <mergeCell ref="BH5:BH6"/>
    <mergeCell ref="BJ5:BJ6"/>
    <mergeCell ref="BK5:BK6"/>
    <mergeCell ref="AO5:AO6"/>
    <mergeCell ref="AP5:AP6"/>
    <mergeCell ref="AR5:AR6"/>
    <mergeCell ref="AS5:AS6"/>
    <mergeCell ref="AU5:AU6"/>
    <mergeCell ref="AV5:AV6"/>
    <mergeCell ref="AF5:AF6"/>
    <mergeCell ref="AG5:AG6"/>
    <mergeCell ref="AI5:AI6"/>
    <mergeCell ref="AJ5:AJ6"/>
    <mergeCell ref="AL5:AL6"/>
    <mergeCell ref="AM5:AM6"/>
    <mergeCell ref="W5:W6"/>
    <mergeCell ref="X5:X6"/>
    <mergeCell ref="Z5:Z6"/>
    <mergeCell ref="AA5:AA6"/>
    <mergeCell ref="AC5:AC6"/>
    <mergeCell ref="AD5:AD6"/>
    <mergeCell ref="N5:N6"/>
    <mergeCell ref="O5:O6"/>
    <mergeCell ref="Q5:Q6"/>
    <mergeCell ref="R5:R6"/>
    <mergeCell ref="T5:T6"/>
    <mergeCell ref="U5:U6"/>
    <mergeCell ref="A5:A7"/>
    <mergeCell ref="B5:B7"/>
    <mergeCell ref="C5:C7"/>
    <mergeCell ref="E5:E6"/>
    <mergeCell ref="F5:F6"/>
    <mergeCell ref="H5:H6"/>
    <mergeCell ref="I5:I6"/>
    <mergeCell ref="K5:K6"/>
    <mergeCell ref="L5:L6"/>
    <mergeCell ref="FQ4:FR4"/>
    <mergeCell ref="FT4:FU4"/>
    <mergeCell ref="FY4:FY5"/>
    <mergeCell ref="FZ4:GA4"/>
    <mergeCell ref="GC4:GD4"/>
    <mergeCell ref="GF4:GG4"/>
    <mergeCell ref="FT5:FT6"/>
    <mergeCell ref="FU5:FU6"/>
    <mergeCell ref="FW5:FW6"/>
    <mergeCell ref="FX5:FX6"/>
    <mergeCell ref="EY4:EZ4"/>
    <mergeCell ref="FB4:FC4"/>
    <mergeCell ref="FE4:FF4"/>
    <mergeCell ref="FJ4:FJ5"/>
    <mergeCell ref="FK4:FL4"/>
    <mergeCell ref="FN4:FO4"/>
    <mergeCell ref="FE5:FE6"/>
    <mergeCell ref="FF5:FF6"/>
    <mergeCell ref="FH5:FH6"/>
    <mergeCell ref="FI5:FI6"/>
    <mergeCell ref="BV4:BW4"/>
    <mergeCell ref="BY4:BZ4"/>
    <mergeCell ref="ED4:EE4"/>
    <mergeCell ref="CB4:CC4"/>
    <mergeCell ref="AR4:AS4"/>
    <mergeCell ref="AU4:AV4"/>
    <mergeCell ref="AZ4:AZ5"/>
    <mergeCell ref="BA4:BB4"/>
    <mergeCell ref="BD4:BE4"/>
    <mergeCell ref="BG4:BH4"/>
    <mergeCell ref="AX5:AX6"/>
    <mergeCell ref="AY5:AY6"/>
    <mergeCell ref="BA5:BA6"/>
    <mergeCell ref="BB5:BB6"/>
    <mergeCell ref="GO3:GO4"/>
    <mergeCell ref="EJ4:EK4"/>
    <mergeCell ref="EM4:EN4"/>
    <mergeCell ref="ES4:ET4"/>
    <mergeCell ref="EV4:EW4"/>
    <mergeCell ref="CW4:CX4"/>
    <mergeCell ref="CZ4:DA4"/>
    <mergeCell ref="DC4:DD4"/>
    <mergeCell ref="DF4:DG4"/>
    <mergeCell ref="DL4:DM4"/>
    <mergeCell ref="DO4:DP4"/>
    <mergeCell ref="CG4:CG5"/>
    <mergeCell ref="CH4:CI4"/>
    <mergeCell ref="CK4:CL4"/>
    <mergeCell ref="CN4:CO4"/>
    <mergeCell ref="CQ4:CR4"/>
    <mergeCell ref="CV4:CV5"/>
    <mergeCell ref="CN5:CN6"/>
    <mergeCell ref="CO5:CO6"/>
    <mergeCell ref="GI4:GJ4"/>
    <mergeCell ref="EG4:EH4"/>
    <mergeCell ref="E4:F4"/>
    <mergeCell ref="H4:I4"/>
    <mergeCell ref="K4:L4"/>
    <mergeCell ref="N4:O4"/>
    <mergeCell ref="Q4:R4"/>
    <mergeCell ref="V4:V5"/>
    <mergeCell ref="W4:X4"/>
    <mergeCell ref="Z4:AA4"/>
    <mergeCell ref="AC4:AD4"/>
    <mergeCell ref="DI3:DJ4"/>
    <mergeCell ref="EA3:EB4"/>
    <mergeCell ref="EP3:EQ4"/>
    <mergeCell ref="FH3:FI4"/>
    <mergeCell ref="FW3:FX4"/>
    <mergeCell ref="GL3:GM4"/>
    <mergeCell ref="DR4:DS4"/>
    <mergeCell ref="DU4:DV4"/>
    <mergeCell ref="DX4:DY4"/>
    <mergeCell ref="EC4:EC5"/>
    <mergeCell ref="T3:U4"/>
    <mergeCell ref="AI3:AJ4"/>
    <mergeCell ref="AX3:AY4"/>
    <mergeCell ref="BM3:BN4"/>
    <mergeCell ref="CE3:CF4"/>
    <mergeCell ref="CT3:CU4"/>
    <mergeCell ref="AF4:AG4"/>
    <mergeCell ref="AK4:AK5"/>
    <mergeCell ref="AL4:AM4"/>
    <mergeCell ref="AO4:AP4"/>
    <mergeCell ref="BJ4:BK4"/>
    <mergeCell ref="BP4:BQ4"/>
    <mergeCell ref="BS4:BT4"/>
  </mergeCells>
  <pageMargins left="0.7" right="0.7" top="0.75" bottom="0.75" header="0.3" footer="0.3"/>
  <pageSetup orientation="landscape" horizontalDpi="4294967293" verticalDpi="4294967293" r:id="rId1"/>
  <headerFooter scaleWithDoc="0" alignWithMargins="0">
    <oddHeader>&amp;C&amp;"-,Bold"&amp;22TEXAS ORGANIC HUB
SALES       YEAR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6"/>
  <sheetViews>
    <sheetView zoomScaleNormal="100" zoomScalePageLayoutView="90" workbookViewId="0">
      <selection activeCell="C7" sqref="C7"/>
    </sheetView>
  </sheetViews>
  <sheetFormatPr defaultColWidth="9.140625" defaultRowHeight="15"/>
  <cols>
    <col min="1" max="1" width="45.28515625" style="35" customWidth="1"/>
    <col min="2" max="13" width="10.5703125" style="35" bestFit="1" customWidth="1"/>
    <col min="14" max="14" width="11.7109375" style="35" customWidth="1"/>
    <col min="15" max="16384" width="9.140625" style="35"/>
  </cols>
  <sheetData>
    <row r="1" spans="1:14" ht="14.4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2"/>
    </row>
    <row r="2" spans="1:14" ht="14.4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4.45">
      <c r="A3" s="35" t="s">
        <v>0</v>
      </c>
      <c r="N3" s="38" t="s">
        <v>0</v>
      </c>
    </row>
    <row r="4" spans="1:14" thickBot="1">
      <c r="B4" s="35" t="s">
        <v>0</v>
      </c>
      <c r="F4" s="35" t="s">
        <v>0</v>
      </c>
      <c r="K4" s="35" t="s">
        <v>0</v>
      </c>
    </row>
    <row r="5" spans="1:14" thickBot="1">
      <c r="A5" s="39" t="s">
        <v>0</v>
      </c>
      <c r="B5" s="40" t="s">
        <v>122</v>
      </c>
      <c r="C5" s="41" t="s">
        <v>123</v>
      </c>
      <c r="D5" s="41" t="s">
        <v>124</v>
      </c>
      <c r="E5" s="41" t="s">
        <v>125</v>
      </c>
      <c r="F5" s="41" t="s">
        <v>88</v>
      </c>
      <c r="G5" s="41" t="s">
        <v>126</v>
      </c>
      <c r="H5" s="41" t="s">
        <v>127</v>
      </c>
      <c r="I5" s="41" t="s">
        <v>128</v>
      </c>
      <c r="J5" s="41" t="s">
        <v>129</v>
      </c>
      <c r="K5" s="41" t="s">
        <v>130</v>
      </c>
      <c r="L5" s="41" t="s">
        <v>131</v>
      </c>
      <c r="M5" s="41" t="s">
        <v>132</v>
      </c>
      <c r="N5" s="42" t="s">
        <v>133</v>
      </c>
    </row>
    <row r="6" spans="1:14" ht="18">
      <c r="A6" s="75" t="s">
        <v>134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45">
      <c r="A7" s="44" t="s">
        <v>135</v>
      </c>
      <c r="B7" s="33">
        <f>'Sales 52 Wk Vegetables'!$T$142</f>
        <v>194100</v>
      </c>
      <c r="C7" s="33">
        <f>'Sales 52 Wk Vegetables'!$AI$142</f>
        <v>172020</v>
      </c>
      <c r="D7" s="33">
        <f>'Sales 52 Wk Vegetables'!$AX$142</f>
        <v>224590</v>
      </c>
      <c r="E7" s="33">
        <f>'Sales 52 Wk Vegetables'!$BM$142</f>
        <v>272535</v>
      </c>
      <c r="F7" s="33">
        <f>'Sales 52 Wk Vegetables'!$CE$142</f>
        <v>353150</v>
      </c>
      <c r="G7" s="33">
        <f>'Sales 52 Wk Vegetables'!$CT$142</f>
        <v>260810</v>
      </c>
      <c r="H7" s="33">
        <f>'Sales 52 Wk Vegetables'!$DI$142</f>
        <v>262200</v>
      </c>
      <c r="I7" s="33">
        <f>'Sales 52 Wk Vegetables'!$EA$142</f>
        <v>328975</v>
      </c>
      <c r="J7" s="33">
        <f>'Sales 52 Wk Vegetables'!$EP$142</f>
        <v>254040</v>
      </c>
      <c r="K7" s="33">
        <f>'Sales 52 Wk Vegetables'!$FH$142</f>
        <v>394400</v>
      </c>
      <c r="L7" s="33">
        <f>'Sales 52 Wk Vegetables'!$FW$142</f>
        <v>299820</v>
      </c>
      <c r="M7" s="33">
        <f>'Sales 52 Wk Vegetables'!$GL$142</f>
        <v>311180</v>
      </c>
      <c r="N7" s="52">
        <f>SUM(B7:M7)</f>
        <v>3327820</v>
      </c>
    </row>
    <row r="8" spans="1:14" ht="14.45">
      <c r="A8" s="44" t="s">
        <v>136</v>
      </c>
      <c r="B8" s="33">
        <f>'Sales 52 Wk Fruits'!$T$65</f>
        <v>0</v>
      </c>
      <c r="C8" s="33">
        <f>'Sales 52 Wk Fruits'!$AI$65</f>
        <v>0</v>
      </c>
      <c r="D8" s="33">
        <f>'Sales 52 Wk Fruits'!$AX$65</f>
        <v>0</v>
      </c>
      <c r="E8" s="33">
        <f>'Sales 52 Wk Fruits'!$BM$65</f>
        <v>18900</v>
      </c>
      <c r="F8" s="33">
        <f>'Sales 52 Wk Fruits'!$CE$65</f>
        <v>91750</v>
      </c>
      <c r="G8" s="33">
        <f>'Sales 52 Wk Fruits'!$CT$65</f>
        <v>82400</v>
      </c>
      <c r="H8" s="33">
        <f>'Sales 52 Wk Fruits'!$DI$65</f>
        <v>91000</v>
      </c>
      <c r="I8" s="33">
        <f>'Sales 52 Wk Fruits'!$EA$65</f>
        <v>124750</v>
      </c>
      <c r="J8" s="33">
        <f>'Sales 52 Wk Fruits'!$EP$65</f>
        <v>93700</v>
      </c>
      <c r="K8" s="33">
        <f>'Sales 52 Wk Fruits'!$FH$65</f>
        <v>89375</v>
      </c>
      <c r="L8" s="33">
        <f>'Sales 52 Wk Fruits'!$FW$65</f>
        <v>51400</v>
      </c>
      <c r="M8" s="33">
        <f>'Sales 52 Wk Fruits'!$GL$65</f>
        <v>14000</v>
      </c>
      <c r="N8" s="52">
        <f t="shared" ref="N8:N12" si="0">SUM(B8:M8)</f>
        <v>657275</v>
      </c>
    </row>
    <row r="9" spans="1:14" ht="14.45">
      <c r="A9" s="44" t="s">
        <v>137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52">
        <v>0</v>
      </c>
    </row>
    <row r="10" spans="1:14" ht="14.45">
      <c r="A10" s="44" t="s">
        <v>138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52">
        <f t="shared" si="0"/>
        <v>0</v>
      </c>
    </row>
    <row r="11" spans="1:14" ht="14.45">
      <c r="A11" s="45" t="s">
        <v>139</v>
      </c>
      <c r="B11" s="46">
        <f>(B7+B8)*0.03</f>
        <v>5823</v>
      </c>
      <c r="C11" s="46">
        <f>(C7+C8)*0.03</f>
        <v>5160.5999999999995</v>
      </c>
      <c r="D11" s="46">
        <f>(D7+D8)*0.03</f>
        <v>6737.7</v>
      </c>
      <c r="E11" s="46">
        <f>(E7+E8)*0.03</f>
        <v>8743.0499999999993</v>
      </c>
      <c r="F11" s="46">
        <f t="shared" ref="F11:M11" si="1">(F7+F8)*0.03</f>
        <v>13347</v>
      </c>
      <c r="G11" s="46">
        <f t="shared" si="1"/>
        <v>10296.299999999999</v>
      </c>
      <c r="H11" s="46">
        <f t="shared" si="1"/>
        <v>10596</v>
      </c>
      <c r="I11" s="46">
        <f t="shared" si="1"/>
        <v>13611.75</v>
      </c>
      <c r="J11" s="46">
        <f t="shared" si="1"/>
        <v>10432.199999999999</v>
      </c>
      <c r="K11" s="46">
        <f t="shared" si="1"/>
        <v>14513.25</v>
      </c>
      <c r="L11" s="46">
        <f t="shared" si="1"/>
        <v>10536.6</v>
      </c>
      <c r="M11" s="46">
        <f t="shared" si="1"/>
        <v>9755.4</v>
      </c>
      <c r="N11" s="70">
        <f t="shared" si="0"/>
        <v>119552.84999999999</v>
      </c>
    </row>
    <row r="12" spans="1:14" ht="14.45">
      <c r="A12" s="47" t="s">
        <v>140</v>
      </c>
      <c r="B12" s="34">
        <f t="shared" ref="B12:M12" si="2">SUM(B7:B10)-B11</f>
        <v>188277</v>
      </c>
      <c r="C12" s="34">
        <f t="shared" si="2"/>
        <v>166859.4</v>
      </c>
      <c r="D12" s="34">
        <f t="shared" si="2"/>
        <v>217852.3</v>
      </c>
      <c r="E12" s="34">
        <f t="shared" si="2"/>
        <v>282691.95</v>
      </c>
      <c r="F12" s="34">
        <f t="shared" si="2"/>
        <v>431553</v>
      </c>
      <c r="G12" s="34">
        <f t="shared" si="2"/>
        <v>332913.7</v>
      </c>
      <c r="H12" s="34">
        <f t="shared" si="2"/>
        <v>342604</v>
      </c>
      <c r="I12" s="34">
        <f t="shared" si="2"/>
        <v>440113.25</v>
      </c>
      <c r="J12" s="34">
        <f t="shared" si="2"/>
        <v>337307.8</v>
      </c>
      <c r="K12" s="34">
        <f t="shared" si="2"/>
        <v>469261.75</v>
      </c>
      <c r="L12" s="34">
        <f t="shared" si="2"/>
        <v>340683.4</v>
      </c>
      <c r="M12" s="34">
        <f t="shared" si="2"/>
        <v>315424.59999999998</v>
      </c>
      <c r="N12" s="52">
        <f t="shared" si="0"/>
        <v>3865542.1499999994</v>
      </c>
    </row>
    <row r="13" spans="1:14" ht="14.45">
      <c r="N13" s="33" t="s">
        <v>0</v>
      </c>
    </row>
    <row r="14" spans="1:14" ht="18">
      <c r="A14" s="76" t="s">
        <v>141</v>
      </c>
      <c r="N14" s="33" t="s">
        <v>0</v>
      </c>
    </row>
    <row r="15" spans="1:14" ht="14.45">
      <c r="A15" s="49" t="s">
        <v>142</v>
      </c>
      <c r="B15" s="35">
        <f>B7*0.7</f>
        <v>135870</v>
      </c>
      <c r="C15" s="35">
        <f t="shared" ref="C15:M16" si="3">C7*0.7</f>
        <v>120413.99999999999</v>
      </c>
      <c r="D15" s="35">
        <f t="shared" si="3"/>
        <v>157213</v>
      </c>
      <c r="E15" s="35">
        <f t="shared" si="3"/>
        <v>190774.5</v>
      </c>
      <c r="F15" s="35">
        <f t="shared" si="3"/>
        <v>247204.99999999997</v>
      </c>
      <c r="G15" s="35">
        <f t="shared" si="3"/>
        <v>182567</v>
      </c>
      <c r="H15" s="35">
        <f t="shared" si="3"/>
        <v>183540</v>
      </c>
      <c r="I15" s="35">
        <f t="shared" si="3"/>
        <v>230282.49999999997</v>
      </c>
      <c r="J15" s="35">
        <f t="shared" si="3"/>
        <v>177828</v>
      </c>
      <c r="K15" s="35">
        <f t="shared" si="3"/>
        <v>276080</v>
      </c>
      <c r="L15" s="35">
        <f t="shared" si="3"/>
        <v>209874</v>
      </c>
      <c r="M15" s="35">
        <f t="shared" si="3"/>
        <v>217826</v>
      </c>
      <c r="N15" s="52">
        <f t="shared" ref="N15:N20" si="4">SUM(B15:M15)</f>
        <v>2329474</v>
      </c>
    </row>
    <row r="16" spans="1:14" ht="14.45">
      <c r="A16" s="49" t="s">
        <v>143</v>
      </c>
      <c r="B16" s="35">
        <f>B8*0.7</f>
        <v>0</v>
      </c>
      <c r="C16" s="35">
        <f t="shared" si="3"/>
        <v>0</v>
      </c>
      <c r="D16" s="35">
        <f t="shared" si="3"/>
        <v>0</v>
      </c>
      <c r="E16" s="35">
        <f t="shared" si="3"/>
        <v>13230</v>
      </c>
      <c r="F16" s="35">
        <f t="shared" si="3"/>
        <v>64224.999999999993</v>
      </c>
      <c r="G16" s="35">
        <f t="shared" si="3"/>
        <v>57679.999999999993</v>
      </c>
      <c r="H16" s="35">
        <f t="shared" si="3"/>
        <v>63699.999999999993</v>
      </c>
      <c r="I16" s="35">
        <f t="shared" si="3"/>
        <v>87325</v>
      </c>
      <c r="J16" s="35">
        <f t="shared" si="3"/>
        <v>65590</v>
      </c>
      <c r="K16" s="35">
        <f t="shared" si="3"/>
        <v>62562.499999999993</v>
      </c>
      <c r="L16" s="35">
        <f t="shared" si="3"/>
        <v>35980</v>
      </c>
      <c r="M16" s="35">
        <f t="shared" si="3"/>
        <v>9800</v>
      </c>
      <c r="N16" s="52">
        <f t="shared" si="4"/>
        <v>460092.5</v>
      </c>
    </row>
    <row r="17" spans="1:14" ht="14.45">
      <c r="A17" s="49" t="s">
        <v>144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52">
        <f t="shared" si="4"/>
        <v>0</v>
      </c>
    </row>
    <row r="18" spans="1:14" ht="14.45">
      <c r="A18" s="47" t="s">
        <v>145</v>
      </c>
      <c r="B18" s="50">
        <f t="shared" ref="B18:M18" si="5">SUM(B15:B16)</f>
        <v>135870</v>
      </c>
      <c r="C18" s="50">
        <f t="shared" si="5"/>
        <v>120413.99999999999</v>
      </c>
      <c r="D18" s="50">
        <f t="shared" si="5"/>
        <v>157213</v>
      </c>
      <c r="E18" s="50">
        <f t="shared" si="5"/>
        <v>204004.5</v>
      </c>
      <c r="F18" s="50">
        <f t="shared" si="5"/>
        <v>311429.99999999994</v>
      </c>
      <c r="G18" s="50">
        <f t="shared" si="5"/>
        <v>240247</v>
      </c>
      <c r="H18" s="50">
        <f t="shared" si="5"/>
        <v>247240</v>
      </c>
      <c r="I18" s="50">
        <f t="shared" si="5"/>
        <v>317607.5</v>
      </c>
      <c r="J18" s="50">
        <f t="shared" si="5"/>
        <v>243418</v>
      </c>
      <c r="K18" s="50">
        <f t="shared" si="5"/>
        <v>338642.5</v>
      </c>
      <c r="L18" s="50">
        <f t="shared" si="5"/>
        <v>245854</v>
      </c>
      <c r="M18" s="50">
        <f t="shared" si="5"/>
        <v>227626</v>
      </c>
      <c r="N18" s="52">
        <f t="shared" si="4"/>
        <v>2789566.5</v>
      </c>
    </row>
    <row r="19" spans="1:14" ht="14.45">
      <c r="A19" s="4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33">
        <f t="shared" si="4"/>
        <v>0</v>
      </c>
    </row>
    <row r="20" spans="1:14" ht="14.45">
      <c r="A20" s="47" t="s">
        <v>146</v>
      </c>
      <c r="B20" s="50">
        <f t="shared" ref="B20:M20" si="6">B12-B18</f>
        <v>52407</v>
      </c>
      <c r="C20" s="50">
        <f t="shared" si="6"/>
        <v>46445.400000000009</v>
      </c>
      <c r="D20" s="50">
        <f t="shared" si="6"/>
        <v>60639.299999999988</v>
      </c>
      <c r="E20" s="50">
        <f t="shared" si="6"/>
        <v>78687.450000000012</v>
      </c>
      <c r="F20" s="50">
        <f t="shared" si="6"/>
        <v>120123.00000000006</v>
      </c>
      <c r="G20" s="50">
        <f t="shared" si="6"/>
        <v>92666.700000000012</v>
      </c>
      <c r="H20" s="50">
        <f t="shared" si="6"/>
        <v>95364</v>
      </c>
      <c r="I20" s="50">
        <f t="shared" si="6"/>
        <v>122505.75</v>
      </c>
      <c r="J20" s="50">
        <f t="shared" si="6"/>
        <v>93889.799999999988</v>
      </c>
      <c r="K20" s="50">
        <f t="shared" si="6"/>
        <v>130619.25</v>
      </c>
      <c r="L20" s="50">
        <f t="shared" si="6"/>
        <v>94829.400000000023</v>
      </c>
      <c r="M20" s="50">
        <f t="shared" si="6"/>
        <v>87798.599999999977</v>
      </c>
      <c r="N20" s="52">
        <f t="shared" si="4"/>
        <v>1075975.6500000001</v>
      </c>
    </row>
    <row r="21" spans="1:14" ht="14.45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33"/>
    </row>
    <row r="22" spans="1:14" ht="14.45">
      <c r="N22" s="33"/>
    </row>
    <row r="23" spans="1:14" ht="18">
      <c r="A23" s="76" t="s">
        <v>147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3"/>
    </row>
    <row r="24" spans="1:14" ht="14.45">
      <c r="A24" s="47" t="s">
        <v>148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3"/>
    </row>
    <row r="25" spans="1:14">
      <c r="A25" s="49" t="s">
        <v>149</v>
      </c>
      <c r="B25" s="35">
        <v>2000</v>
      </c>
      <c r="C25" s="35">
        <v>2000</v>
      </c>
      <c r="D25" s="35">
        <v>2000</v>
      </c>
      <c r="E25" s="35">
        <v>5000</v>
      </c>
      <c r="F25" s="35">
        <v>5000</v>
      </c>
      <c r="G25" s="35">
        <v>2000</v>
      </c>
      <c r="H25" s="35">
        <v>2000</v>
      </c>
      <c r="I25" s="35">
        <v>2000</v>
      </c>
      <c r="J25" s="35">
        <v>2000</v>
      </c>
      <c r="K25" s="35">
        <v>2000</v>
      </c>
      <c r="L25" s="35">
        <v>5000</v>
      </c>
      <c r="M25" s="35">
        <v>5000</v>
      </c>
      <c r="N25" s="52">
        <f>SUM(B25:M25)</f>
        <v>36000</v>
      </c>
    </row>
    <row r="26" spans="1:14">
      <c r="A26" s="49" t="s">
        <v>150</v>
      </c>
      <c r="B26" s="67">
        <v>3000</v>
      </c>
      <c r="C26" s="67">
        <v>3000</v>
      </c>
      <c r="D26" s="67">
        <v>3000</v>
      </c>
      <c r="E26" s="67">
        <v>3000</v>
      </c>
      <c r="F26" s="67">
        <v>3000</v>
      </c>
      <c r="G26" s="67">
        <v>3000</v>
      </c>
      <c r="H26" s="67">
        <v>3000</v>
      </c>
      <c r="I26" s="67">
        <v>3000</v>
      </c>
      <c r="J26" s="67">
        <v>3000</v>
      </c>
      <c r="K26" s="67">
        <v>3000</v>
      </c>
      <c r="L26" s="67">
        <v>3000</v>
      </c>
      <c r="M26" s="67">
        <v>3000</v>
      </c>
      <c r="N26" s="52">
        <f t="shared" ref="N26:N66" si="7">SUM(B26:M26)</f>
        <v>36000</v>
      </c>
    </row>
    <row r="27" spans="1:14">
      <c r="A27" s="49" t="s">
        <v>151</v>
      </c>
      <c r="B27" s="67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3000</v>
      </c>
      <c r="J27" s="35">
        <v>0</v>
      </c>
      <c r="K27" s="35">
        <v>0</v>
      </c>
      <c r="L27" s="35">
        <v>0</v>
      </c>
      <c r="M27" s="35">
        <v>0</v>
      </c>
      <c r="N27" s="52">
        <f t="shared" si="7"/>
        <v>3000</v>
      </c>
    </row>
    <row r="28" spans="1:14">
      <c r="A28" s="49"/>
      <c r="B28" s="67"/>
      <c r="N28" s="52">
        <f t="shared" si="7"/>
        <v>0</v>
      </c>
    </row>
    <row r="29" spans="1:14">
      <c r="A29" s="47" t="s">
        <v>152</v>
      </c>
      <c r="B29" s="67"/>
      <c r="N29" s="52">
        <f t="shared" si="7"/>
        <v>0</v>
      </c>
    </row>
    <row r="30" spans="1:14" ht="15.75">
      <c r="A30" s="77" t="s">
        <v>153</v>
      </c>
      <c r="B30" s="67">
        <f>1852*2</f>
        <v>3704</v>
      </c>
      <c r="C30" s="67">
        <f t="shared" ref="C30:M30" si="8">1852*2</f>
        <v>3704</v>
      </c>
      <c r="D30" s="67">
        <f t="shared" si="8"/>
        <v>3704</v>
      </c>
      <c r="E30" s="67">
        <f t="shared" si="8"/>
        <v>3704</v>
      </c>
      <c r="F30" s="67">
        <f t="shared" si="8"/>
        <v>3704</v>
      </c>
      <c r="G30" s="67">
        <f t="shared" si="8"/>
        <v>3704</v>
      </c>
      <c r="H30" s="67">
        <f t="shared" si="8"/>
        <v>3704</v>
      </c>
      <c r="I30" s="67">
        <f t="shared" si="8"/>
        <v>3704</v>
      </c>
      <c r="J30" s="67">
        <f t="shared" si="8"/>
        <v>3704</v>
      </c>
      <c r="K30" s="67">
        <f t="shared" si="8"/>
        <v>3704</v>
      </c>
      <c r="L30" s="67">
        <f t="shared" si="8"/>
        <v>3704</v>
      </c>
      <c r="M30" s="67">
        <f t="shared" si="8"/>
        <v>3704</v>
      </c>
      <c r="N30" s="52">
        <f t="shared" si="7"/>
        <v>44448</v>
      </c>
    </row>
    <row r="31" spans="1:14" ht="15.75">
      <c r="A31" s="77" t="s">
        <v>154</v>
      </c>
      <c r="B31" s="67">
        <v>1100</v>
      </c>
      <c r="C31" s="35">
        <v>1100</v>
      </c>
      <c r="D31" s="35">
        <v>1100</v>
      </c>
      <c r="E31" s="35">
        <v>1100</v>
      </c>
      <c r="F31" s="35">
        <v>1100</v>
      </c>
      <c r="G31" s="35">
        <v>1100</v>
      </c>
      <c r="H31" s="35">
        <v>1100</v>
      </c>
      <c r="I31" s="35">
        <v>1100</v>
      </c>
      <c r="J31" s="35">
        <v>1100</v>
      </c>
      <c r="K31" s="35">
        <v>1100</v>
      </c>
      <c r="L31" s="35">
        <v>1100</v>
      </c>
      <c r="M31" s="35">
        <v>1100</v>
      </c>
      <c r="N31" s="52">
        <f t="shared" si="7"/>
        <v>13200</v>
      </c>
    </row>
    <row r="32" spans="1:14" ht="15.75">
      <c r="A32" s="77" t="s">
        <v>155</v>
      </c>
      <c r="B32" s="67">
        <f>2800+1400</f>
        <v>4200</v>
      </c>
      <c r="C32" s="67">
        <f t="shared" ref="C32:M32" si="9">2800+1400</f>
        <v>4200</v>
      </c>
      <c r="D32" s="67">
        <f t="shared" si="9"/>
        <v>4200</v>
      </c>
      <c r="E32" s="67">
        <f t="shared" si="9"/>
        <v>4200</v>
      </c>
      <c r="F32" s="67">
        <f>2800+1400</f>
        <v>4200</v>
      </c>
      <c r="G32" s="67">
        <f t="shared" si="9"/>
        <v>4200</v>
      </c>
      <c r="H32" s="67">
        <f t="shared" si="9"/>
        <v>4200</v>
      </c>
      <c r="I32" s="67">
        <f t="shared" si="9"/>
        <v>4200</v>
      </c>
      <c r="J32" s="67">
        <f>2800+1400</f>
        <v>4200</v>
      </c>
      <c r="K32" s="67">
        <f t="shared" si="9"/>
        <v>4200</v>
      </c>
      <c r="L32" s="67">
        <f t="shared" si="9"/>
        <v>4200</v>
      </c>
      <c r="M32" s="67">
        <f t="shared" si="9"/>
        <v>4200</v>
      </c>
      <c r="N32" s="52">
        <f t="shared" si="7"/>
        <v>50400</v>
      </c>
    </row>
    <row r="33" spans="1:14">
      <c r="A33" s="49" t="s">
        <v>156</v>
      </c>
      <c r="B33" s="67">
        <f>B12*0.02</f>
        <v>3765.54</v>
      </c>
      <c r="C33" s="35">
        <f t="shared" ref="C33:M33" si="10">C12*0.02</f>
        <v>3337.1880000000001</v>
      </c>
      <c r="D33" s="35">
        <f t="shared" si="10"/>
        <v>4357.0460000000003</v>
      </c>
      <c r="E33" s="35">
        <f t="shared" si="10"/>
        <v>5653.8389999999999</v>
      </c>
      <c r="F33" s="35">
        <f t="shared" si="10"/>
        <v>8631.06</v>
      </c>
      <c r="G33" s="35">
        <f t="shared" si="10"/>
        <v>6658.2740000000003</v>
      </c>
      <c r="H33" s="35">
        <f t="shared" si="10"/>
        <v>6852.08</v>
      </c>
      <c r="I33" s="35">
        <f t="shared" si="10"/>
        <v>8802.2649999999994</v>
      </c>
      <c r="J33" s="35">
        <f t="shared" si="10"/>
        <v>6746.1559999999999</v>
      </c>
      <c r="K33" s="35">
        <f t="shared" si="10"/>
        <v>9385.2350000000006</v>
      </c>
      <c r="L33" s="35">
        <f t="shared" si="10"/>
        <v>6813.6680000000006</v>
      </c>
      <c r="M33" s="35">
        <f t="shared" si="10"/>
        <v>6308.4919999999993</v>
      </c>
      <c r="N33" s="52">
        <f t="shared" si="7"/>
        <v>77310.843000000008</v>
      </c>
    </row>
    <row r="34" spans="1:14">
      <c r="A34" s="49" t="s">
        <v>157</v>
      </c>
      <c r="B34" s="67">
        <v>1000</v>
      </c>
      <c r="C34" s="67">
        <v>1000</v>
      </c>
      <c r="D34" s="67">
        <v>1000</v>
      </c>
      <c r="E34" s="67">
        <v>1000</v>
      </c>
      <c r="F34" s="67">
        <v>1000</v>
      </c>
      <c r="G34" s="67">
        <v>1000</v>
      </c>
      <c r="H34" s="67">
        <v>1000</v>
      </c>
      <c r="I34" s="67">
        <v>1000</v>
      </c>
      <c r="J34" s="67">
        <v>1000</v>
      </c>
      <c r="K34" s="67">
        <v>1000</v>
      </c>
      <c r="L34" s="67">
        <v>1000</v>
      </c>
      <c r="M34" s="67">
        <v>1000</v>
      </c>
      <c r="N34" s="52">
        <f t="shared" si="7"/>
        <v>12000</v>
      </c>
    </row>
    <row r="35" spans="1:14">
      <c r="A35" s="49" t="s">
        <v>158</v>
      </c>
      <c r="B35" s="67">
        <v>1500</v>
      </c>
      <c r="C35" s="35">
        <v>750</v>
      </c>
      <c r="D35" s="35">
        <v>750</v>
      </c>
      <c r="E35" s="35">
        <v>750</v>
      </c>
      <c r="F35" s="35">
        <v>750</v>
      </c>
      <c r="G35" s="35">
        <v>750</v>
      </c>
      <c r="H35" s="35">
        <v>750</v>
      </c>
      <c r="I35" s="35">
        <v>750</v>
      </c>
      <c r="J35" s="35">
        <v>750</v>
      </c>
      <c r="K35" s="35">
        <v>750</v>
      </c>
      <c r="L35" s="35">
        <v>750</v>
      </c>
      <c r="M35" s="35">
        <v>750</v>
      </c>
      <c r="N35" s="52">
        <f t="shared" si="7"/>
        <v>9750</v>
      </c>
    </row>
    <row r="36" spans="1:14">
      <c r="A36" s="49"/>
      <c r="B36" s="67"/>
      <c r="N36" s="52">
        <f t="shared" si="7"/>
        <v>0</v>
      </c>
    </row>
    <row r="37" spans="1:14">
      <c r="A37" s="47" t="s">
        <v>159</v>
      </c>
      <c r="B37" s="67"/>
      <c r="N37" s="52">
        <f t="shared" si="7"/>
        <v>0</v>
      </c>
    </row>
    <row r="38" spans="1:14">
      <c r="A38" s="49" t="s">
        <v>160</v>
      </c>
      <c r="B38" s="67">
        <v>275</v>
      </c>
      <c r="C38" s="35">
        <v>275</v>
      </c>
      <c r="D38" s="67">
        <v>275</v>
      </c>
      <c r="E38" s="35">
        <v>275</v>
      </c>
      <c r="F38" s="35">
        <v>275</v>
      </c>
      <c r="G38" s="35">
        <v>275</v>
      </c>
      <c r="H38" s="35">
        <v>275</v>
      </c>
      <c r="I38" s="35">
        <v>275</v>
      </c>
      <c r="J38" s="35">
        <v>275</v>
      </c>
      <c r="K38" s="35">
        <v>275</v>
      </c>
      <c r="L38" s="35">
        <v>275</v>
      </c>
      <c r="M38" s="35">
        <v>275</v>
      </c>
      <c r="N38" s="52">
        <f t="shared" si="7"/>
        <v>3300</v>
      </c>
    </row>
    <row r="39" spans="1:14">
      <c r="A39" s="49" t="s">
        <v>161</v>
      </c>
      <c r="B39" s="67">
        <f>(12000/36)+'Initial Investment'!C12/36+3000/36</f>
        <v>499.99999999999994</v>
      </c>
      <c r="C39" s="67">
        <f>B39</f>
        <v>499.99999999999994</v>
      </c>
      <c r="D39" s="67">
        <f>C39</f>
        <v>499.99999999999994</v>
      </c>
      <c r="E39" s="67">
        <f t="shared" ref="E39:M39" si="11">D39</f>
        <v>499.99999999999994</v>
      </c>
      <c r="F39" s="67">
        <f t="shared" si="11"/>
        <v>499.99999999999994</v>
      </c>
      <c r="G39" s="67">
        <f t="shared" si="11"/>
        <v>499.99999999999994</v>
      </c>
      <c r="H39" s="67">
        <f t="shared" si="11"/>
        <v>499.99999999999994</v>
      </c>
      <c r="I39" s="67">
        <f t="shared" si="11"/>
        <v>499.99999999999994</v>
      </c>
      <c r="J39" s="67">
        <f t="shared" si="11"/>
        <v>499.99999999999994</v>
      </c>
      <c r="K39" s="67">
        <f>J39</f>
        <v>499.99999999999994</v>
      </c>
      <c r="L39" s="67">
        <f t="shared" si="11"/>
        <v>499.99999999999994</v>
      </c>
      <c r="M39" s="67">
        <f t="shared" si="11"/>
        <v>499.99999999999994</v>
      </c>
      <c r="N39" s="52">
        <f t="shared" si="7"/>
        <v>5999.9999999999991</v>
      </c>
    </row>
    <row r="40" spans="1:14">
      <c r="A40" s="49" t="s">
        <v>162</v>
      </c>
      <c r="B40" s="67">
        <v>500</v>
      </c>
      <c r="C40" s="35">
        <v>500</v>
      </c>
      <c r="D40" s="35">
        <v>150</v>
      </c>
      <c r="E40" s="35">
        <v>150</v>
      </c>
      <c r="F40" s="35">
        <v>150</v>
      </c>
      <c r="G40" s="35">
        <v>150</v>
      </c>
      <c r="H40" s="35">
        <v>150</v>
      </c>
      <c r="I40" s="35">
        <v>150</v>
      </c>
      <c r="J40" s="35">
        <v>150</v>
      </c>
      <c r="K40" s="35">
        <v>150</v>
      </c>
      <c r="L40" s="35">
        <v>150</v>
      </c>
      <c r="M40" s="35">
        <v>150</v>
      </c>
      <c r="N40" s="52">
        <f t="shared" si="7"/>
        <v>2500</v>
      </c>
    </row>
    <row r="41" spans="1:14">
      <c r="A41" s="49" t="s">
        <v>163</v>
      </c>
      <c r="B41" s="67">
        <f>'[1]Initial Investment'!$C$16</f>
        <v>1500</v>
      </c>
      <c r="C41" s="35">
        <v>500</v>
      </c>
      <c r="D41" s="35">
        <v>500</v>
      </c>
      <c r="E41" s="35">
        <v>500</v>
      </c>
      <c r="F41" s="35">
        <v>500</v>
      </c>
      <c r="G41" s="35">
        <v>500</v>
      </c>
      <c r="H41" s="35">
        <v>500</v>
      </c>
      <c r="I41" s="35">
        <v>500</v>
      </c>
      <c r="J41" s="35">
        <v>500</v>
      </c>
      <c r="K41" s="35">
        <v>500</v>
      </c>
      <c r="L41" s="35">
        <v>500</v>
      </c>
      <c r="M41" s="35">
        <v>500</v>
      </c>
      <c r="N41" s="52">
        <f t="shared" si="7"/>
        <v>7000</v>
      </c>
    </row>
    <row r="42" spans="1:14">
      <c r="A42" s="49" t="s">
        <v>164</v>
      </c>
      <c r="B42" s="67">
        <v>1199</v>
      </c>
      <c r="C42" s="35">
        <v>1199</v>
      </c>
      <c r="D42" s="35">
        <v>1199</v>
      </c>
      <c r="E42" s="35">
        <v>1199</v>
      </c>
      <c r="F42" s="35">
        <v>1199</v>
      </c>
      <c r="G42" s="35">
        <v>1199</v>
      </c>
      <c r="H42" s="35">
        <v>1199</v>
      </c>
      <c r="I42" s="35">
        <v>1199</v>
      </c>
      <c r="J42" s="35">
        <v>1199</v>
      </c>
      <c r="K42" s="35">
        <v>1199</v>
      </c>
      <c r="L42" s="35">
        <v>1199</v>
      </c>
      <c r="M42" s="35">
        <v>1199</v>
      </c>
      <c r="N42" s="52">
        <f t="shared" si="7"/>
        <v>14388</v>
      </c>
    </row>
    <row r="43" spans="1:14">
      <c r="A43" s="49" t="s">
        <v>165</v>
      </c>
      <c r="B43" s="67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52">
        <f t="shared" si="7"/>
        <v>0</v>
      </c>
    </row>
    <row r="44" spans="1:14">
      <c r="A44" s="49" t="s">
        <v>166</v>
      </c>
      <c r="B44" s="67">
        <v>750</v>
      </c>
      <c r="C44" s="67">
        <v>750</v>
      </c>
      <c r="D44" s="67">
        <v>750</v>
      </c>
      <c r="E44" s="67">
        <v>750</v>
      </c>
      <c r="F44" s="67">
        <v>750</v>
      </c>
      <c r="G44" s="67">
        <v>750</v>
      </c>
      <c r="H44" s="67">
        <v>750</v>
      </c>
      <c r="I44" s="67">
        <v>750</v>
      </c>
      <c r="J44" s="67">
        <v>750</v>
      </c>
      <c r="K44" s="67">
        <v>750</v>
      </c>
      <c r="L44" s="67">
        <v>750</v>
      </c>
      <c r="M44" s="67">
        <v>750</v>
      </c>
      <c r="N44" s="52">
        <f t="shared" si="7"/>
        <v>9000</v>
      </c>
    </row>
    <row r="45" spans="1:14">
      <c r="A45" s="49" t="s">
        <v>167</v>
      </c>
      <c r="B45" s="67">
        <v>3000</v>
      </c>
      <c r="C45" s="35">
        <v>300</v>
      </c>
      <c r="D45" s="35">
        <v>300</v>
      </c>
      <c r="E45" s="35">
        <v>300</v>
      </c>
      <c r="F45" s="35">
        <v>300</v>
      </c>
      <c r="G45" s="35">
        <v>300</v>
      </c>
      <c r="H45" s="35">
        <v>300</v>
      </c>
      <c r="I45" s="35">
        <v>300</v>
      </c>
      <c r="J45" s="35">
        <v>300</v>
      </c>
      <c r="K45" s="35">
        <v>300</v>
      </c>
      <c r="L45" s="35">
        <v>300</v>
      </c>
      <c r="M45" s="35">
        <v>300</v>
      </c>
      <c r="N45" s="52">
        <f t="shared" si="7"/>
        <v>6300</v>
      </c>
    </row>
    <row r="46" spans="1:14">
      <c r="A46" s="49" t="s">
        <v>168</v>
      </c>
      <c r="B46" s="67">
        <v>599</v>
      </c>
      <c r="C46" s="35">
        <v>599</v>
      </c>
      <c r="D46" s="35">
        <v>599</v>
      </c>
      <c r="E46" s="35">
        <v>599</v>
      </c>
      <c r="F46" s="35">
        <v>599</v>
      </c>
      <c r="G46" s="35">
        <v>599</v>
      </c>
      <c r="H46" s="35">
        <v>599</v>
      </c>
      <c r="I46" s="35">
        <v>599</v>
      </c>
      <c r="J46" s="35">
        <v>599</v>
      </c>
      <c r="K46" s="35">
        <v>599</v>
      </c>
      <c r="L46" s="35">
        <v>599</v>
      </c>
      <c r="M46" s="35">
        <v>599</v>
      </c>
      <c r="N46" s="52">
        <f t="shared" si="7"/>
        <v>7188</v>
      </c>
    </row>
    <row r="47" spans="1:14">
      <c r="A47" s="49"/>
      <c r="B47" s="67"/>
      <c r="N47" s="52">
        <f t="shared" si="7"/>
        <v>0</v>
      </c>
    </row>
    <row r="48" spans="1:14">
      <c r="A48" s="47" t="s">
        <v>169</v>
      </c>
      <c r="B48" s="67"/>
      <c r="N48" s="52">
        <f t="shared" si="7"/>
        <v>0</v>
      </c>
    </row>
    <row r="49" spans="1:16">
      <c r="A49" s="63" t="s">
        <v>170</v>
      </c>
      <c r="B49" s="67">
        <f>Salaries!B12</f>
        <v>34034</v>
      </c>
      <c r="C49" s="35">
        <f>Salaries!C12</f>
        <v>27229</v>
      </c>
      <c r="D49" s="35">
        <f>Salaries!D12</f>
        <v>27229</v>
      </c>
      <c r="E49" s="35">
        <f>Salaries!E12</f>
        <v>27229</v>
      </c>
      <c r="F49" s="35">
        <f>Salaries!F12</f>
        <v>34034</v>
      </c>
      <c r="G49" s="35">
        <f>Salaries!G12</f>
        <v>27229</v>
      </c>
      <c r="H49" s="35">
        <f>Salaries!H12</f>
        <v>27229</v>
      </c>
      <c r="I49" s="35">
        <f>Salaries!I12</f>
        <v>34034</v>
      </c>
      <c r="J49" s="35">
        <f>Salaries!J12</f>
        <v>27229</v>
      </c>
      <c r="K49" s="35">
        <f>Salaries!K12</f>
        <v>34036</v>
      </c>
      <c r="L49" s="35">
        <f>Salaries!L12</f>
        <v>27229</v>
      </c>
      <c r="M49" s="35">
        <f>Salaries!M12</f>
        <v>27243</v>
      </c>
      <c r="N49" s="52">
        <f>Salaries!N12</f>
        <v>354000</v>
      </c>
    </row>
    <row r="50" spans="1:16">
      <c r="A50" s="49" t="s">
        <v>171</v>
      </c>
      <c r="B50" s="67">
        <f>Salaries!B18</f>
        <v>2899.6968000000002</v>
      </c>
      <c r="C50" s="35">
        <f>Salaries!C18</f>
        <v>2319.9108000000001</v>
      </c>
      <c r="D50" s="35">
        <f>Salaries!D18</f>
        <v>2319.9108000000001</v>
      </c>
      <c r="E50" s="35">
        <f>Salaries!E18</f>
        <v>2319.9108000000001</v>
      </c>
      <c r="F50" s="35">
        <f>Salaries!F18</f>
        <v>2899.6968000000002</v>
      </c>
      <c r="G50" s="35">
        <f>Salaries!G18</f>
        <v>2319.9108000000001</v>
      </c>
      <c r="H50" s="35">
        <f>Salaries!H18</f>
        <v>2319.9108000000001</v>
      </c>
      <c r="I50" s="35">
        <f>Salaries!I18</f>
        <v>2899.6968000000002</v>
      </c>
      <c r="J50" s="35">
        <f>Salaries!J18</f>
        <v>2319.9108000000001</v>
      </c>
      <c r="K50" s="35">
        <f>Salaries!K18</f>
        <v>2899.8671999999997</v>
      </c>
      <c r="L50" s="35">
        <f>Salaries!L18</f>
        <v>2319.9108000000001</v>
      </c>
      <c r="M50" s="35">
        <f>Salaries!M18</f>
        <v>2321.1035999999999</v>
      </c>
      <c r="N50" s="52">
        <f t="shared" si="7"/>
        <v>30159.436800000003</v>
      </c>
    </row>
    <row r="51" spans="1:16">
      <c r="A51" s="49" t="s">
        <v>172</v>
      </c>
      <c r="B51" s="67">
        <f>250*8</f>
        <v>2000</v>
      </c>
      <c r="C51" s="67">
        <f t="shared" ref="C51:M51" si="12">250*8</f>
        <v>2000</v>
      </c>
      <c r="D51" s="67">
        <f t="shared" si="12"/>
        <v>2000</v>
      </c>
      <c r="E51" s="67">
        <f t="shared" si="12"/>
        <v>2000</v>
      </c>
      <c r="F51" s="67">
        <f t="shared" si="12"/>
        <v>2000</v>
      </c>
      <c r="G51" s="67">
        <f t="shared" si="12"/>
        <v>2000</v>
      </c>
      <c r="H51" s="67">
        <f t="shared" si="12"/>
        <v>2000</v>
      </c>
      <c r="I51" s="67">
        <f t="shared" si="12"/>
        <v>2000</v>
      </c>
      <c r="J51" s="67">
        <f t="shared" si="12"/>
        <v>2000</v>
      </c>
      <c r="K51" s="67">
        <f t="shared" si="12"/>
        <v>2000</v>
      </c>
      <c r="L51" s="67">
        <f t="shared" si="12"/>
        <v>2000</v>
      </c>
      <c r="M51" s="67">
        <f t="shared" si="12"/>
        <v>2000</v>
      </c>
      <c r="N51" s="52">
        <f t="shared" si="7"/>
        <v>24000</v>
      </c>
      <c r="O51" s="35" t="s">
        <v>0</v>
      </c>
      <c r="P51" s="35" t="s">
        <v>0</v>
      </c>
    </row>
    <row r="52" spans="1:16">
      <c r="A52" s="49" t="s">
        <v>173</v>
      </c>
      <c r="B52" s="67">
        <v>700</v>
      </c>
      <c r="C52" s="35">
        <v>300</v>
      </c>
      <c r="D52" s="35">
        <v>300</v>
      </c>
      <c r="E52" s="35">
        <v>300</v>
      </c>
      <c r="F52" s="35">
        <v>300</v>
      </c>
      <c r="G52" s="35">
        <v>300</v>
      </c>
      <c r="H52" s="35">
        <v>300</v>
      </c>
      <c r="I52" s="35">
        <v>300</v>
      </c>
      <c r="J52" s="35">
        <v>300</v>
      </c>
      <c r="K52" s="35">
        <v>300</v>
      </c>
      <c r="L52" s="35">
        <v>300</v>
      </c>
      <c r="M52" s="35">
        <v>300</v>
      </c>
      <c r="N52" s="52">
        <f t="shared" si="7"/>
        <v>4000</v>
      </c>
      <c r="P52" s="35" t="s">
        <v>0</v>
      </c>
    </row>
    <row r="53" spans="1:16">
      <c r="A53" s="49"/>
      <c r="B53" s="67"/>
      <c r="F53" s="35" t="s">
        <v>0</v>
      </c>
      <c r="N53" s="52">
        <f t="shared" si="7"/>
        <v>0</v>
      </c>
    </row>
    <row r="54" spans="1:16">
      <c r="A54" s="47" t="s">
        <v>174</v>
      </c>
      <c r="B54" s="67"/>
      <c r="N54" s="52">
        <f t="shared" si="7"/>
        <v>0</v>
      </c>
    </row>
    <row r="55" spans="1:16" ht="15.75">
      <c r="A55" s="78" t="s">
        <v>175</v>
      </c>
      <c r="B55" s="67">
        <v>840</v>
      </c>
      <c r="C55" s="35">
        <v>840</v>
      </c>
      <c r="D55" s="35">
        <v>840</v>
      </c>
      <c r="E55" s="35">
        <v>80</v>
      </c>
      <c r="F55" s="35">
        <v>840</v>
      </c>
      <c r="G55" s="35">
        <v>840</v>
      </c>
      <c r="H55" s="35">
        <v>840</v>
      </c>
      <c r="I55" s="35">
        <v>840</v>
      </c>
      <c r="J55" s="35">
        <v>840</v>
      </c>
      <c r="K55" s="35">
        <v>840</v>
      </c>
      <c r="L55" s="35">
        <v>840</v>
      </c>
      <c r="M55" s="35">
        <v>840</v>
      </c>
      <c r="N55" s="52">
        <f t="shared" si="7"/>
        <v>9320</v>
      </c>
    </row>
    <row r="56" spans="1:16">
      <c r="A56" s="49" t="s">
        <v>176</v>
      </c>
      <c r="B56" s="67">
        <v>300</v>
      </c>
      <c r="C56" s="67">
        <v>300</v>
      </c>
      <c r="D56" s="67">
        <v>300</v>
      </c>
      <c r="E56" s="67">
        <v>300</v>
      </c>
      <c r="F56" s="67">
        <v>300</v>
      </c>
      <c r="G56" s="67">
        <v>300</v>
      </c>
      <c r="H56" s="67">
        <v>300</v>
      </c>
      <c r="I56" s="67">
        <v>300</v>
      </c>
      <c r="J56" s="67">
        <v>300</v>
      </c>
      <c r="K56" s="67">
        <v>300</v>
      </c>
      <c r="L56" s="67">
        <v>300</v>
      </c>
      <c r="M56" s="67">
        <v>300</v>
      </c>
      <c r="N56" s="52">
        <f t="shared" si="7"/>
        <v>3600</v>
      </c>
    </row>
    <row r="57" spans="1:16">
      <c r="A57" s="49" t="s">
        <v>177</v>
      </c>
      <c r="B57" s="67">
        <v>300</v>
      </c>
      <c r="C57" s="35">
        <v>300</v>
      </c>
      <c r="D57" s="35">
        <v>300</v>
      </c>
      <c r="E57" s="35">
        <v>300</v>
      </c>
      <c r="F57" s="35">
        <v>300</v>
      </c>
      <c r="G57" s="35">
        <v>300</v>
      </c>
      <c r="H57" s="35">
        <v>300</v>
      </c>
      <c r="I57" s="35">
        <v>300</v>
      </c>
      <c r="J57" s="35">
        <v>300</v>
      </c>
      <c r="K57" s="35">
        <v>300</v>
      </c>
      <c r="L57" s="35">
        <v>300</v>
      </c>
      <c r="M57" s="35">
        <v>300</v>
      </c>
      <c r="N57" s="52">
        <f t="shared" si="7"/>
        <v>3600</v>
      </c>
    </row>
    <row r="58" spans="1:16">
      <c r="A58" s="49" t="s">
        <v>178</v>
      </c>
      <c r="B58" s="67">
        <v>300</v>
      </c>
      <c r="C58" s="35">
        <v>300</v>
      </c>
      <c r="D58" s="35">
        <v>300</v>
      </c>
      <c r="E58" s="35">
        <v>300</v>
      </c>
      <c r="F58" s="35">
        <v>300</v>
      </c>
      <c r="G58" s="35">
        <v>300</v>
      </c>
      <c r="H58" s="35">
        <v>300</v>
      </c>
      <c r="I58" s="35">
        <v>300</v>
      </c>
      <c r="J58" s="35">
        <v>300</v>
      </c>
      <c r="K58" s="35">
        <v>300</v>
      </c>
      <c r="L58" s="35">
        <v>300</v>
      </c>
      <c r="M58" s="35">
        <v>300</v>
      </c>
      <c r="N58" s="52">
        <f t="shared" si="7"/>
        <v>3600</v>
      </c>
    </row>
    <row r="59" spans="1:16">
      <c r="A59" s="49" t="s">
        <v>179</v>
      </c>
      <c r="B59" s="67">
        <v>300</v>
      </c>
      <c r="C59" s="35">
        <v>300</v>
      </c>
      <c r="D59" s="35">
        <v>300</v>
      </c>
      <c r="E59" s="35">
        <v>300</v>
      </c>
      <c r="F59" s="35">
        <v>300</v>
      </c>
      <c r="G59" s="35">
        <v>300</v>
      </c>
      <c r="H59" s="35">
        <v>300</v>
      </c>
      <c r="I59" s="35">
        <v>300</v>
      </c>
      <c r="J59" s="35">
        <v>300</v>
      </c>
      <c r="K59" s="35">
        <v>300</v>
      </c>
      <c r="L59" s="35">
        <v>300</v>
      </c>
      <c r="M59" s="35">
        <v>300</v>
      </c>
      <c r="N59" s="52">
        <f t="shared" si="7"/>
        <v>3600</v>
      </c>
    </row>
    <row r="60" spans="1:16">
      <c r="A60" s="49" t="s">
        <v>180</v>
      </c>
      <c r="B60" s="67">
        <v>600</v>
      </c>
      <c r="C60" s="35">
        <v>600</v>
      </c>
      <c r="D60" s="35">
        <v>600</v>
      </c>
      <c r="E60" s="35">
        <v>600</v>
      </c>
      <c r="F60" s="35">
        <v>600</v>
      </c>
      <c r="G60" s="35">
        <v>600</v>
      </c>
      <c r="H60" s="35">
        <v>600</v>
      </c>
      <c r="I60" s="35">
        <v>600</v>
      </c>
      <c r="J60" s="35">
        <v>600</v>
      </c>
      <c r="K60" s="35">
        <v>600</v>
      </c>
      <c r="L60" s="35">
        <v>600</v>
      </c>
      <c r="M60" s="35">
        <v>600</v>
      </c>
      <c r="N60" s="52">
        <f t="shared" si="7"/>
        <v>7200</v>
      </c>
    </row>
    <row r="61" spans="1:16">
      <c r="A61" s="49" t="s">
        <v>181</v>
      </c>
      <c r="B61" s="67">
        <v>300</v>
      </c>
      <c r="C61" s="67">
        <v>300</v>
      </c>
      <c r="D61" s="67">
        <v>300</v>
      </c>
      <c r="E61" s="67">
        <v>300</v>
      </c>
      <c r="F61" s="67">
        <v>300</v>
      </c>
      <c r="G61" s="67">
        <v>300</v>
      </c>
      <c r="H61" s="67">
        <v>300</v>
      </c>
      <c r="I61" s="67">
        <v>300</v>
      </c>
      <c r="J61" s="67">
        <v>300</v>
      </c>
      <c r="K61" s="67">
        <v>300</v>
      </c>
      <c r="L61" s="67">
        <v>300</v>
      </c>
      <c r="M61" s="67">
        <v>300</v>
      </c>
      <c r="N61" s="52">
        <f t="shared" si="7"/>
        <v>3600</v>
      </c>
    </row>
    <row r="62" spans="1:16">
      <c r="A62" s="49" t="s">
        <v>182</v>
      </c>
      <c r="B62" s="67">
        <v>300</v>
      </c>
      <c r="C62" s="35">
        <v>300</v>
      </c>
      <c r="D62" s="35">
        <v>300</v>
      </c>
      <c r="E62" s="35">
        <v>300</v>
      </c>
      <c r="F62" s="35">
        <v>300</v>
      </c>
      <c r="G62" s="35">
        <v>300</v>
      </c>
      <c r="H62" s="35">
        <v>300</v>
      </c>
      <c r="I62" s="35">
        <v>300</v>
      </c>
      <c r="J62" s="35">
        <v>300</v>
      </c>
      <c r="K62" s="35">
        <v>300</v>
      </c>
      <c r="L62" s="35">
        <v>300</v>
      </c>
      <c r="M62" s="35">
        <v>300</v>
      </c>
      <c r="N62" s="52">
        <f t="shared" si="7"/>
        <v>3600</v>
      </c>
    </row>
    <row r="63" spans="1:16">
      <c r="A63" s="49" t="s">
        <v>183</v>
      </c>
      <c r="B63" s="67">
        <v>750</v>
      </c>
      <c r="C63" s="67">
        <v>750</v>
      </c>
      <c r="D63" s="67">
        <v>750</v>
      </c>
      <c r="E63" s="67">
        <v>750</v>
      </c>
      <c r="F63" s="67">
        <v>750</v>
      </c>
      <c r="G63" s="67">
        <v>750</v>
      </c>
      <c r="H63" s="67">
        <v>750</v>
      </c>
      <c r="I63" s="67">
        <v>750</v>
      </c>
      <c r="J63" s="67">
        <v>750</v>
      </c>
      <c r="K63" s="67">
        <v>750</v>
      </c>
      <c r="L63" s="67">
        <v>750</v>
      </c>
      <c r="M63" s="67">
        <v>750</v>
      </c>
      <c r="N63" s="52">
        <f t="shared" si="7"/>
        <v>9000</v>
      </c>
    </row>
    <row r="64" spans="1:16">
      <c r="A64" s="49" t="s">
        <v>184</v>
      </c>
      <c r="B64" s="67">
        <v>300</v>
      </c>
      <c r="C64" s="67">
        <v>300</v>
      </c>
      <c r="D64" s="67">
        <v>300</v>
      </c>
      <c r="E64" s="67">
        <v>300</v>
      </c>
      <c r="F64" s="67">
        <v>300</v>
      </c>
      <c r="G64" s="67">
        <v>300</v>
      </c>
      <c r="H64" s="67">
        <v>300</v>
      </c>
      <c r="I64" s="67">
        <v>300</v>
      </c>
      <c r="J64" s="67">
        <v>300</v>
      </c>
      <c r="K64" s="67">
        <v>300</v>
      </c>
      <c r="L64" s="67">
        <v>300</v>
      </c>
      <c r="M64" s="67">
        <v>300</v>
      </c>
      <c r="N64" s="52">
        <f t="shared" si="7"/>
        <v>3600</v>
      </c>
    </row>
    <row r="65" spans="1:14">
      <c r="A65" s="49" t="s">
        <v>185</v>
      </c>
      <c r="B65" s="67">
        <v>3000</v>
      </c>
      <c r="C65" s="67">
        <v>3000</v>
      </c>
      <c r="D65" s="67">
        <v>3000</v>
      </c>
      <c r="E65" s="67">
        <v>3000</v>
      </c>
      <c r="F65" s="67">
        <v>3000</v>
      </c>
      <c r="G65" s="67">
        <v>3000</v>
      </c>
      <c r="H65" s="67">
        <v>3000</v>
      </c>
      <c r="I65" s="67">
        <v>3000</v>
      </c>
      <c r="J65" s="67">
        <v>3000</v>
      </c>
      <c r="K65" s="67">
        <v>3000</v>
      </c>
      <c r="L65" s="67">
        <v>3000</v>
      </c>
      <c r="M65" s="67">
        <v>3000</v>
      </c>
      <c r="N65" s="52">
        <f t="shared" si="7"/>
        <v>36000</v>
      </c>
    </row>
    <row r="66" spans="1:14">
      <c r="A66" s="47" t="s">
        <v>186</v>
      </c>
      <c r="B66" s="36">
        <f t="shared" ref="B66:M66" si="13">SUM(B24:B65)</f>
        <v>75516.236799999999</v>
      </c>
      <c r="C66" s="36">
        <f t="shared" si="13"/>
        <v>62853.0988</v>
      </c>
      <c r="D66" s="36">
        <f t="shared" si="13"/>
        <v>63522.9568</v>
      </c>
      <c r="E66" s="36">
        <f t="shared" si="13"/>
        <v>67059.749799999991</v>
      </c>
      <c r="F66" s="36">
        <f t="shared" si="13"/>
        <v>78181.756800000003</v>
      </c>
      <c r="G66" s="36">
        <f t="shared" si="13"/>
        <v>65824.184800000003</v>
      </c>
      <c r="H66" s="36">
        <f t="shared" si="13"/>
        <v>66017.9908</v>
      </c>
      <c r="I66" s="36">
        <f t="shared" si="13"/>
        <v>78352.961800000005</v>
      </c>
      <c r="J66" s="36">
        <f t="shared" si="13"/>
        <v>65912.066800000001</v>
      </c>
      <c r="K66" s="36">
        <f t="shared" si="13"/>
        <v>75938.102199999994</v>
      </c>
      <c r="L66" s="36">
        <f t="shared" si="13"/>
        <v>68979.578800000003</v>
      </c>
      <c r="M66" s="36">
        <f t="shared" si="13"/>
        <v>68489.595600000001</v>
      </c>
      <c r="N66" s="52">
        <f t="shared" si="7"/>
        <v>836648.27980000002</v>
      </c>
    </row>
    <row r="67" spans="1:14">
      <c r="B67" s="67"/>
      <c r="N67" s="33"/>
    </row>
    <row r="68" spans="1:14">
      <c r="A68" s="47" t="s">
        <v>187</v>
      </c>
      <c r="B68" s="64">
        <f t="shared" ref="B68:N68" si="14">B20-B66</f>
        <v>-23109.236799999999</v>
      </c>
      <c r="C68" s="49">
        <f t="shared" si="14"/>
        <v>-16407.698799999991</v>
      </c>
      <c r="D68" s="49">
        <f t="shared" si="14"/>
        <v>-2883.6568000000116</v>
      </c>
      <c r="E68" s="49">
        <f t="shared" si="14"/>
        <v>11627.700200000021</v>
      </c>
      <c r="F68" s="49">
        <f t="shared" si="14"/>
        <v>41941.243200000055</v>
      </c>
      <c r="G68" s="49">
        <f t="shared" si="14"/>
        <v>26842.515200000009</v>
      </c>
      <c r="H68" s="49">
        <f t="shared" si="14"/>
        <v>29346.0092</v>
      </c>
      <c r="I68" s="49">
        <f t="shared" si="14"/>
        <v>44152.788199999995</v>
      </c>
      <c r="J68" s="49">
        <f t="shared" si="14"/>
        <v>27977.733199999988</v>
      </c>
      <c r="K68" s="49">
        <f t="shared" si="14"/>
        <v>54681.147800000006</v>
      </c>
      <c r="L68" s="49">
        <f t="shared" si="14"/>
        <v>25849.82120000002</v>
      </c>
      <c r="M68" s="49">
        <f t="shared" si="14"/>
        <v>19309.004399999976</v>
      </c>
      <c r="N68" s="36">
        <f t="shared" si="14"/>
        <v>239327.37020000012</v>
      </c>
    </row>
    <row r="69" spans="1:14">
      <c r="B69" s="67"/>
      <c r="N69" s="64" t="s">
        <v>0</v>
      </c>
    </row>
    <row r="70" spans="1:14">
      <c r="A70" s="49" t="s">
        <v>188</v>
      </c>
      <c r="B70" s="67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6">
        <f>SUM(B70:M70)</f>
        <v>0</v>
      </c>
    </row>
    <row r="71" spans="1:14">
      <c r="B71" s="67"/>
      <c r="N71" s="64" t="s">
        <v>0</v>
      </c>
    </row>
    <row r="72" spans="1:14">
      <c r="A72" s="71" t="s">
        <v>189</v>
      </c>
      <c r="B72" s="66">
        <f>(B68)-(B70)</f>
        <v>-23109.236799999999</v>
      </c>
      <c r="C72" s="66">
        <f t="shared" ref="C72:M72" si="15">C68-C70</f>
        <v>-16407.698799999991</v>
      </c>
      <c r="D72" s="66">
        <f t="shared" si="15"/>
        <v>-2883.6568000000116</v>
      </c>
      <c r="E72" s="66">
        <f t="shared" si="15"/>
        <v>11627.700200000021</v>
      </c>
      <c r="F72" s="66">
        <f t="shared" si="15"/>
        <v>41941.243200000055</v>
      </c>
      <c r="G72" s="66">
        <f t="shared" si="15"/>
        <v>26842.515200000009</v>
      </c>
      <c r="H72" s="66">
        <f t="shared" si="15"/>
        <v>29346.0092</v>
      </c>
      <c r="I72" s="66">
        <f t="shared" si="15"/>
        <v>44152.788199999995</v>
      </c>
      <c r="J72" s="66">
        <f t="shared" si="15"/>
        <v>27977.733199999988</v>
      </c>
      <c r="K72" s="66">
        <f t="shared" si="15"/>
        <v>54681.147800000006</v>
      </c>
      <c r="L72" s="66">
        <f t="shared" si="15"/>
        <v>25849.82120000002</v>
      </c>
      <c r="M72" s="66">
        <f t="shared" si="15"/>
        <v>19309.004399999976</v>
      </c>
      <c r="N72" s="36">
        <f>N68-N70</f>
        <v>239327.37020000012</v>
      </c>
    </row>
    <row r="75" spans="1:14">
      <c r="B75" s="35" t="s">
        <v>0</v>
      </c>
    </row>
    <row r="76" spans="1:14">
      <c r="B76" s="35" t="s">
        <v>0</v>
      </c>
    </row>
  </sheetData>
  <sheetProtection sheet="1" objects="1" scenarios="1" selectLockedCells="1"/>
  <pageMargins left="0.7" right="0.7" top="0.75" bottom="0.75" header="0.3" footer="0.3"/>
  <pageSetup scale="68" orientation="landscape" horizontalDpi="4294967293" verticalDpi="4294967293" r:id="rId1"/>
  <headerFooter>
    <oddHeader>&amp;C&amp;"-,Bold"&amp;22TEXAS ORGANIC HUB
INCOME STATEMENT SUMMARY YEAR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Y27"/>
  <sheetViews>
    <sheetView topLeftCell="B1" zoomScale="70" zoomScaleNormal="70" workbookViewId="0">
      <selection activeCell="C11" sqref="C11"/>
    </sheetView>
  </sheetViews>
  <sheetFormatPr defaultColWidth="9.140625" defaultRowHeight="15"/>
  <cols>
    <col min="1" max="1" width="9.140625" style="59" hidden="1" customWidth="1"/>
    <col min="2" max="2" width="50.140625" style="59" customWidth="1"/>
    <col min="3" max="3" width="16.85546875" style="59" customWidth="1"/>
    <col min="4" max="4" width="4.28515625" style="59" customWidth="1"/>
    <col min="5" max="5" width="11.7109375" style="59" customWidth="1"/>
    <col min="6" max="7" width="9.140625" style="59"/>
    <col min="8" max="8" width="10.140625" style="59" bestFit="1" customWidth="1"/>
    <col min="9" max="9" width="11.7109375" style="59" customWidth="1"/>
    <col min="10" max="16384" width="9.140625" style="59"/>
  </cols>
  <sheetData>
    <row r="1" spans="2:32" ht="49.5" customHeight="1"/>
    <row r="2" spans="2:32" ht="35.25" customHeight="1">
      <c r="B2" s="79" t="s">
        <v>190</v>
      </c>
      <c r="C2" s="80" t="s">
        <v>191</v>
      </c>
      <c r="D2" s="80"/>
      <c r="E2" s="80" t="s">
        <v>192</v>
      </c>
    </row>
    <row r="3" spans="2:32" ht="35.25" customHeight="1">
      <c r="B3" s="78" t="s">
        <v>175</v>
      </c>
      <c r="C3" s="81">
        <v>0</v>
      </c>
      <c r="D3" s="78"/>
      <c r="E3" s="78">
        <v>0</v>
      </c>
      <c r="G3" s="59" t="s">
        <v>0</v>
      </c>
      <c r="H3" s="59" t="s">
        <v>0</v>
      </c>
      <c r="I3" s="59" t="s">
        <v>0</v>
      </c>
      <c r="J3" s="59" t="s">
        <v>0</v>
      </c>
      <c r="K3" s="59" t="s">
        <v>0</v>
      </c>
      <c r="L3" s="59" t="s">
        <v>0</v>
      </c>
    </row>
    <row r="4" spans="2:32" ht="35.25" customHeight="1">
      <c r="B4" s="78" t="s">
        <v>193</v>
      </c>
      <c r="C4" s="81">
        <v>1400</v>
      </c>
      <c r="D4" s="78"/>
      <c r="E4" s="78">
        <v>1400</v>
      </c>
      <c r="F4" s="59" t="s">
        <v>0</v>
      </c>
      <c r="G4" s="59" t="s">
        <v>0</v>
      </c>
      <c r="H4" s="59" t="s">
        <v>0</v>
      </c>
      <c r="I4" s="59" t="s">
        <v>0</v>
      </c>
      <c r="J4" s="59" t="s">
        <v>0</v>
      </c>
      <c r="K4" s="59" t="s">
        <v>0</v>
      </c>
      <c r="L4" s="59" t="s">
        <v>0</v>
      </c>
      <c r="M4" s="59" t="s">
        <v>0</v>
      </c>
      <c r="N4" s="59" t="s">
        <v>0</v>
      </c>
      <c r="O4" s="59" t="s">
        <v>0</v>
      </c>
      <c r="P4" s="59" t="s">
        <v>0</v>
      </c>
      <c r="Q4" s="59" t="s">
        <v>0</v>
      </c>
      <c r="R4" s="59" t="s">
        <v>0</v>
      </c>
      <c r="S4" s="59" t="s">
        <v>31</v>
      </c>
      <c r="AF4" s="59" t="s">
        <v>194</v>
      </c>
    </row>
    <row r="5" spans="2:32" ht="35.25" customHeight="1">
      <c r="B5" s="78" t="s">
        <v>195</v>
      </c>
      <c r="C5" s="81">
        <v>0</v>
      </c>
      <c r="D5" s="78"/>
      <c r="E5" s="78"/>
    </row>
    <row r="6" spans="2:32" ht="48" customHeight="1">
      <c r="B6" s="78" t="s">
        <v>153</v>
      </c>
      <c r="C6" s="81">
        <v>0</v>
      </c>
      <c r="D6" s="78"/>
      <c r="E6" s="78">
        <v>0</v>
      </c>
      <c r="F6" s="59" t="s">
        <v>0</v>
      </c>
      <c r="G6" s="59" t="s">
        <v>0</v>
      </c>
      <c r="H6" s="59" t="s">
        <v>31</v>
      </c>
      <c r="K6" s="59" t="s">
        <v>0</v>
      </c>
      <c r="L6" s="59" t="s">
        <v>0</v>
      </c>
      <c r="M6" s="59" t="s">
        <v>0</v>
      </c>
      <c r="N6" s="59" t="s">
        <v>0</v>
      </c>
      <c r="O6" s="59" t="s">
        <v>0</v>
      </c>
      <c r="P6" s="59" t="s">
        <v>0</v>
      </c>
      <c r="Q6" s="59" t="s">
        <v>0</v>
      </c>
    </row>
    <row r="7" spans="2:32" ht="48" customHeight="1">
      <c r="B7" s="78" t="s">
        <v>196</v>
      </c>
      <c r="C7" s="81">
        <v>0</v>
      </c>
      <c r="D7" s="78"/>
      <c r="E7" s="78">
        <v>0</v>
      </c>
      <c r="F7" s="82" t="s">
        <v>197</v>
      </c>
      <c r="H7" s="59" t="s">
        <v>0</v>
      </c>
      <c r="O7" s="59" t="s">
        <v>0</v>
      </c>
      <c r="P7" s="59" t="s">
        <v>0</v>
      </c>
    </row>
    <row r="8" spans="2:32" ht="48" customHeight="1">
      <c r="B8" s="83" t="s">
        <v>198</v>
      </c>
      <c r="C8" s="81">
        <v>0</v>
      </c>
      <c r="D8" s="78"/>
      <c r="E8" s="78"/>
      <c r="H8" s="59" t="s">
        <v>0</v>
      </c>
    </row>
    <row r="9" spans="2:32" ht="48" customHeight="1">
      <c r="B9" s="78" t="s">
        <v>199</v>
      </c>
      <c r="C9" s="81">
        <v>0</v>
      </c>
      <c r="D9" s="78"/>
      <c r="E9" s="78">
        <v>0</v>
      </c>
      <c r="H9" s="59" t="s">
        <v>0</v>
      </c>
    </row>
    <row r="10" spans="2:32" ht="48" customHeight="1">
      <c r="B10" s="83" t="s">
        <v>200</v>
      </c>
      <c r="C10" s="81">
        <v>0</v>
      </c>
      <c r="D10" s="78"/>
      <c r="E10" s="78">
        <v>0</v>
      </c>
      <c r="H10" s="59" t="s">
        <v>0</v>
      </c>
    </row>
    <row r="11" spans="2:32" ht="48" customHeight="1">
      <c r="B11" s="78" t="s">
        <v>201</v>
      </c>
      <c r="C11" s="81">
        <v>300</v>
      </c>
      <c r="D11" s="78"/>
      <c r="E11" s="78">
        <v>300</v>
      </c>
      <c r="H11" s="59" t="s">
        <v>0</v>
      </c>
    </row>
    <row r="12" spans="2:32" ht="48" customHeight="1">
      <c r="B12" s="84" t="s">
        <v>202</v>
      </c>
      <c r="C12" s="81">
        <v>3000</v>
      </c>
      <c r="D12" s="78"/>
      <c r="E12" s="85" t="s">
        <v>0</v>
      </c>
      <c r="H12" s="59" t="s">
        <v>0</v>
      </c>
    </row>
    <row r="13" spans="2:32" ht="48" customHeight="1">
      <c r="B13" s="78" t="s">
        <v>203</v>
      </c>
      <c r="C13" s="81">
        <v>0</v>
      </c>
      <c r="D13" s="78"/>
      <c r="E13" s="78">
        <v>0</v>
      </c>
    </row>
    <row r="14" spans="2:32" ht="48" customHeight="1">
      <c r="B14" s="78" t="s">
        <v>204</v>
      </c>
      <c r="C14" s="81">
        <v>0</v>
      </c>
      <c r="D14" s="78"/>
      <c r="E14" s="78"/>
    </row>
    <row r="15" spans="2:32" ht="48" customHeight="1">
      <c r="B15" s="83" t="s">
        <v>205</v>
      </c>
      <c r="C15" s="81">
        <v>0</v>
      </c>
      <c r="D15" s="78"/>
      <c r="E15" s="78">
        <v>0</v>
      </c>
    </row>
    <row r="16" spans="2:32" ht="48" customHeight="1">
      <c r="B16" s="78" t="s">
        <v>206</v>
      </c>
      <c r="C16" s="81">
        <v>0</v>
      </c>
      <c r="D16" s="78"/>
      <c r="E16" s="78">
        <v>0</v>
      </c>
    </row>
    <row r="17" spans="2:5 16379:16379" ht="48" customHeight="1">
      <c r="B17" s="78" t="s">
        <v>207</v>
      </c>
      <c r="C17" s="81">
        <v>0</v>
      </c>
      <c r="D17" s="78"/>
      <c r="E17" s="78">
        <v>0</v>
      </c>
    </row>
    <row r="18" spans="2:5 16379:16379" ht="48" customHeight="1">
      <c r="B18" s="78" t="s">
        <v>208</v>
      </c>
      <c r="C18" s="81">
        <v>0</v>
      </c>
      <c r="D18" s="78"/>
      <c r="E18" s="78">
        <v>0</v>
      </c>
    </row>
    <row r="19" spans="2:5 16379:16379" ht="48" customHeight="1">
      <c r="B19" s="83" t="s">
        <v>209</v>
      </c>
      <c r="C19" s="81">
        <v>0</v>
      </c>
      <c r="D19" s="78"/>
      <c r="E19" s="78"/>
      <c r="XEY19" s="59">
        <f t="shared" ref="XEY19:XEY27" si="0">SUM(A19:XEX19)</f>
        <v>0</v>
      </c>
    </row>
    <row r="20" spans="2:5 16379:16379" ht="48" customHeight="1">
      <c r="B20" s="78" t="s">
        <v>182</v>
      </c>
      <c r="C20" s="81">
        <v>0</v>
      </c>
      <c r="D20" s="78"/>
      <c r="E20" s="78"/>
      <c r="XEY20" s="59">
        <f t="shared" si="0"/>
        <v>0</v>
      </c>
    </row>
    <row r="21" spans="2:5 16379:16379" ht="48" customHeight="1">
      <c r="B21" s="78" t="s">
        <v>210</v>
      </c>
      <c r="C21" s="81">
        <v>0</v>
      </c>
      <c r="D21" s="78"/>
      <c r="E21" s="78"/>
      <c r="XEY21" s="59">
        <f t="shared" si="0"/>
        <v>0</v>
      </c>
    </row>
    <row r="22" spans="2:5 16379:16379" ht="48" customHeight="1">
      <c r="B22" s="78" t="s">
        <v>211</v>
      </c>
      <c r="C22" s="81">
        <v>0</v>
      </c>
      <c r="D22" s="78"/>
      <c r="E22" s="78"/>
    </row>
    <row r="23" spans="2:5 16379:16379" ht="48" customHeight="1">
      <c r="B23" s="78" t="s">
        <v>212</v>
      </c>
      <c r="C23" s="81">
        <v>0</v>
      </c>
      <c r="D23" s="78"/>
      <c r="E23" s="78"/>
      <c r="XEY23" s="59">
        <f t="shared" si="0"/>
        <v>0</v>
      </c>
    </row>
    <row r="24" spans="2:5 16379:16379" ht="48" customHeight="1">
      <c r="B24" s="78"/>
      <c r="C24" s="81"/>
      <c r="D24" s="78"/>
      <c r="E24" s="78"/>
    </row>
    <row r="25" spans="2:5 16379:16379" ht="30.75" customHeight="1">
      <c r="B25" s="86" t="s">
        <v>213</v>
      </c>
      <c r="C25" s="87">
        <f>SUM(C2:C23)</f>
        <v>4700</v>
      </c>
      <c r="D25" s="86"/>
      <c r="E25" s="86">
        <f>SUM(E2:E23)</f>
        <v>1700</v>
      </c>
      <c r="XEY25" s="59">
        <f t="shared" si="0"/>
        <v>6400</v>
      </c>
    </row>
    <row r="26" spans="2:5 16379:16379" ht="48" customHeight="1">
      <c r="C26" s="59" t="s">
        <v>0</v>
      </c>
      <c r="XEY26" s="59">
        <f t="shared" si="0"/>
        <v>0</v>
      </c>
    </row>
    <row r="27" spans="2:5 16379:16379" ht="45" customHeight="1">
      <c r="XEY27" s="59">
        <f t="shared" si="0"/>
        <v>0</v>
      </c>
    </row>
  </sheetData>
  <sheetProtection sheet="1" objects="1" scenarios="1" selectLockedCells="1"/>
  <pageMargins left="0.7" right="0.7" top="0.75" bottom="0.75" header="0.3" footer="0.3"/>
  <pageSetup scale="70" orientation="landscape" horizontalDpi="4294967293" verticalDpi="4294967293" r:id="rId1"/>
  <headerFooter>
    <oddHeader>&amp;C&amp;"-,Bold"&amp;22TEXAS ORGANIC HUB
INITIAL INVESTMENT YEAR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7"/>
  <sheetViews>
    <sheetView zoomScale="90" zoomScaleNormal="90" workbookViewId="0">
      <selection activeCell="B8" sqref="B8"/>
    </sheetView>
  </sheetViews>
  <sheetFormatPr defaultColWidth="9.140625" defaultRowHeight="15"/>
  <cols>
    <col min="1" max="1" width="45.5703125" style="35" customWidth="1"/>
    <col min="2" max="2" width="11.7109375" style="67" bestFit="1" customWidth="1"/>
    <col min="3" max="10" width="10.5703125" style="35" bestFit="1" customWidth="1"/>
    <col min="11" max="11" width="12" style="35" customWidth="1"/>
    <col min="12" max="12" width="12.28515625" style="35" customWidth="1"/>
    <col min="13" max="13" width="11.85546875" style="35" customWidth="1"/>
    <col min="14" max="16384" width="9.140625" style="35"/>
  </cols>
  <sheetData>
    <row r="1" spans="1:14" ht="14.45">
      <c r="A1" s="37"/>
      <c r="B1" s="8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14.45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4.45">
      <c r="A3" s="35" t="s">
        <v>0</v>
      </c>
    </row>
    <row r="4" spans="1:14" thickBot="1"/>
    <row r="5" spans="1:14" thickBot="1">
      <c r="A5" s="39" t="s">
        <v>0</v>
      </c>
      <c r="B5" s="89" t="s">
        <v>122</v>
      </c>
      <c r="C5" s="41" t="s">
        <v>123</v>
      </c>
      <c r="D5" s="41" t="s">
        <v>124</v>
      </c>
      <c r="E5" s="41" t="s">
        <v>125</v>
      </c>
      <c r="F5" s="41" t="s">
        <v>88</v>
      </c>
      <c r="G5" s="41" t="s">
        <v>126</v>
      </c>
      <c r="H5" s="41" t="s">
        <v>127</v>
      </c>
      <c r="I5" s="41" t="s">
        <v>128</v>
      </c>
      <c r="J5" s="41" t="s">
        <v>129</v>
      </c>
      <c r="K5" s="41" t="s">
        <v>130</v>
      </c>
      <c r="L5" s="41" t="s">
        <v>131</v>
      </c>
      <c r="M5" s="41" t="s">
        <v>132</v>
      </c>
    </row>
    <row r="6" spans="1:14" ht="14.45">
      <c r="A6" s="39"/>
      <c r="B6" s="9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4" ht="14.45">
      <c r="A7" s="53" t="s">
        <v>214</v>
      </c>
      <c r="B7" s="91">
        <v>117156</v>
      </c>
      <c r="C7" s="30">
        <f>B67</f>
        <v>133537.16320000001</v>
      </c>
      <c r="D7" s="30">
        <f t="shared" ref="D7:M7" si="0">C67</f>
        <v>141299.06440000003</v>
      </c>
      <c r="E7" s="30">
        <f t="shared" si="0"/>
        <v>90174.507600000041</v>
      </c>
      <c r="F7" s="30">
        <f t="shared" si="0"/>
        <v>39714.557800000068</v>
      </c>
      <c r="G7" s="30">
        <f t="shared" si="0"/>
        <v>-64453.248999999836</v>
      </c>
      <c r="H7" s="30">
        <f t="shared" si="0"/>
        <v>63780.566200000176</v>
      </c>
      <c r="I7" s="30">
        <f t="shared" si="0"/>
        <v>86188.275400000217</v>
      </c>
      <c r="J7" s="30">
        <f t="shared" si="0"/>
        <v>35583.813600000227</v>
      </c>
      <c r="K7" s="30">
        <f t="shared" si="0"/>
        <v>169118.99680000026</v>
      </c>
      <c r="L7" s="30">
        <f t="shared" si="0"/>
        <v>94598.194600000279</v>
      </c>
      <c r="M7" s="30">
        <f t="shared" si="0"/>
        <v>251778.36580000026</v>
      </c>
    </row>
    <row r="8" spans="1:14" ht="14.45">
      <c r="A8" s="39"/>
      <c r="B8" s="9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4" ht="14.45">
      <c r="A9" s="43" t="s">
        <v>215</v>
      </c>
      <c r="B9" s="33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4" ht="14.45">
      <c r="A10" s="45" t="str">
        <f>'[1]Income Statement'!A7</f>
        <v>Sales Vegetables</v>
      </c>
      <c r="B10" s="33">
        <f>'[2]Income Statement Detail '!M7</f>
        <v>217820</v>
      </c>
      <c r="C10" s="33">
        <f>'Income Statement Detail '!B7</f>
        <v>194100</v>
      </c>
      <c r="D10" s="33">
        <f>'Income Statement Detail '!C7</f>
        <v>172020</v>
      </c>
      <c r="E10" s="33">
        <f>'Income Statement Detail '!D7</f>
        <v>224590</v>
      </c>
      <c r="F10" s="33">
        <f>'Income Statement Detail '!E7</f>
        <v>272535</v>
      </c>
      <c r="G10" s="33">
        <f>'Income Statement Detail '!F7</f>
        <v>353150</v>
      </c>
      <c r="H10" s="33">
        <f>'Income Statement Detail '!G7</f>
        <v>260810</v>
      </c>
      <c r="I10" s="33">
        <f>'Income Statement Detail '!H7</f>
        <v>262200</v>
      </c>
      <c r="J10" s="33">
        <f>'Income Statement Detail '!I7</f>
        <v>328975</v>
      </c>
      <c r="K10" s="33">
        <f>'Income Statement Detail '!J7</f>
        <v>254040</v>
      </c>
      <c r="L10" s="33">
        <f>'Income Statement Detail '!K7</f>
        <v>394400</v>
      </c>
      <c r="M10" s="33">
        <f>'Income Statement Detail '!L7</f>
        <v>299820</v>
      </c>
    </row>
    <row r="11" spans="1:14" ht="14.45">
      <c r="A11" s="45" t="str">
        <f>'[1]Income Statement'!A8</f>
        <v>Sales Fruits</v>
      </c>
      <c r="B11" s="33">
        <f>'[2]Income Statement Detail '!M8</f>
        <v>19000</v>
      </c>
      <c r="C11" s="33">
        <f>'Income Statement Detail '!B8</f>
        <v>0</v>
      </c>
      <c r="D11" s="33">
        <f>'Income Statement Detail '!C8</f>
        <v>0</v>
      </c>
      <c r="E11" s="33">
        <f>'Income Statement Detail '!D8</f>
        <v>0</v>
      </c>
      <c r="F11" s="33">
        <f>'Income Statement Detail '!E8</f>
        <v>18900</v>
      </c>
      <c r="G11" s="33">
        <f>'Income Statement Detail '!F8</f>
        <v>91750</v>
      </c>
      <c r="H11" s="33">
        <f>'Income Statement Detail '!G8</f>
        <v>82400</v>
      </c>
      <c r="I11" s="33">
        <f>'Income Statement Detail '!H8</f>
        <v>91000</v>
      </c>
      <c r="J11" s="33">
        <f>'Income Statement Detail '!I8</f>
        <v>124750</v>
      </c>
      <c r="K11" s="33">
        <f>'Income Statement Detail '!J8</f>
        <v>93700</v>
      </c>
      <c r="L11" s="33">
        <f>'Income Statement Detail '!K8</f>
        <v>89375</v>
      </c>
      <c r="M11" s="33">
        <f>'Income Statement Detail '!L8</f>
        <v>51400</v>
      </c>
    </row>
    <row r="12" spans="1:14" ht="14.45">
      <c r="A12" s="45" t="s">
        <v>137</v>
      </c>
      <c r="B12" s="33">
        <f>'[2]Income Statement Detail '!M9</f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</row>
    <row r="13" spans="1:14" ht="14.45">
      <c r="A13" s="45" t="str">
        <f>'[1]Income Statement'!A10</f>
        <v xml:space="preserve">Other Revenues </v>
      </c>
      <c r="B13" s="33">
        <f>'[2]Income Statement Detail '!M10</f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</row>
    <row r="14" spans="1:14" ht="14.45">
      <c r="A14" s="44" t="str">
        <f>'[1]Income Statement'!A11</f>
        <v>Less Sales Returns/Allowances</v>
      </c>
      <c r="B14" s="94">
        <f>'[2]Income Statement Detail '!M11</f>
        <v>7104.5999999999995</v>
      </c>
      <c r="C14" s="46">
        <f>(C10+C11)*0.03</f>
        <v>5823</v>
      </c>
      <c r="D14" s="46">
        <f>(D10+D11)*0.03</f>
        <v>5160.5999999999995</v>
      </c>
      <c r="E14" s="46">
        <f>(E10+E11)*0.03</f>
        <v>6737.7</v>
      </c>
      <c r="F14" s="46">
        <f>(F10+F11)*0.03</f>
        <v>8743.0499999999993</v>
      </c>
      <c r="G14" s="46">
        <f t="shared" ref="G14:M14" si="1">(G10+G11)*0.03</f>
        <v>13347</v>
      </c>
      <c r="H14" s="46">
        <f t="shared" si="1"/>
        <v>10296.299999999999</v>
      </c>
      <c r="I14" s="46">
        <f t="shared" si="1"/>
        <v>10596</v>
      </c>
      <c r="J14" s="46">
        <f t="shared" si="1"/>
        <v>13611.75</v>
      </c>
      <c r="K14" s="46">
        <f t="shared" si="1"/>
        <v>10432.199999999999</v>
      </c>
      <c r="L14" s="46">
        <f t="shared" si="1"/>
        <v>14513.25</v>
      </c>
      <c r="M14" s="46">
        <f t="shared" si="1"/>
        <v>10536.6</v>
      </c>
    </row>
    <row r="15" spans="1:14" ht="14.45">
      <c r="A15" s="47" t="s">
        <v>216</v>
      </c>
      <c r="B15" s="34">
        <f>SUM(B10:B13)-B14</f>
        <v>229715.4</v>
      </c>
      <c r="C15" s="34">
        <f t="shared" ref="C15:M15" si="2">SUM(C10:C13)-C14</f>
        <v>188277</v>
      </c>
      <c r="D15" s="34">
        <f t="shared" si="2"/>
        <v>166859.4</v>
      </c>
      <c r="E15" s="34">
        <f t="shared" si="2"/>
        <v>217852.3</v>
      </c>
      <c r="F15" s="34">
        <f t="shared" si="2"/>
        <v>282691.95</v>
      </c>
      <c r="G15" s="34">
        <f t="shared" si="2"/>
        <v>431553</v>
      </c>
      <c r="H15" s="34">
        <f t="shared" si="2"/>
        <v>332913.7</v>
      </c>
      <c r="I15" s="34">
        <f t="shared" si="2"/>
        <v>342604</v>
      </c>
      <c r="J15" s="34">
        <f t="shared" si="2"/>
        <v>440113.25</v>
      </c>
      <c r="K15" s="34">
        <f t="shared" si="2"/>
        <v>337307.8</v>
      </c>
      <c r="L15" s="34">
        <f t="shared" si="2"/>
        <v>469261.75</v>
      </c>
      <c r="M15" s="34">
        <f t="shared" si="2"/>
        <v>340683.4</v>
      </c>
      <c r="N15" s="35" t="s">
        <v>0</v>
      </c>
    </row>
    <row r="17" spans="1:13" ht="14.45">
      <c r="A17" s="48" t="s">
        <v>217</v>
      </c>
    </row>
    <row r="18" spans="1:13" ht="14.45">
      <c r="A18" s="49" t="str">
        <f>'[1]Income Statement'!A25</f>
        <v>Advertising &amp; Marketing</v>
      </c>
      <c r="B18" s="67">
        <f>'Income Statement Detail '!B25</f>
        <v>2000</v>
      </c>
      <c r="C18" s="35">
        <f>'Income Statement Detail '!C25</f>
        <v>2000</v>
      </c>
      <c r="D18" s="35">
        <f>'Income Statement Detail '!D25</f>
        <v>2000</v>
      </c>
      <c r="E18" s="35">
        <f>'Income Statement Detail '!E25</f>
        <v>5000</v>
      </c>
      <c r="F18" s="35">
        <f>'Income Statement Detail '!F25</f>
        <v>5000</v>
      </c>
      <c r="G18" s="35">
        <f>'Income Statement Detail '!G25</f>
        <v>2000</v>
      </c>
      <c r="H18" s="35">
        <f>'Income Statement Detail '!H25</f>
        <v>2000</v>
      </c>
      <c r="I18" s="35">
        <f>'Income Statement Detail '!I25</f>
        <v>2000</v>
      </c>
      <c r="J18" s="35">
        <f>'Income Statement Detail '!J25</f>
        <v>2000</v>
      </c>
      <c r="K18" s="35">
        <f>'Income Statement Detail '!K25</f>
        <v>2000</v>
      </c>
      <c r="L18" s="35">
        <f>'Income Statement Detail '!L25</f>
        <v>5000</v>
      </c>
      <c r="M18" s="35">
        <f>'Income Statement Detail '!M25</f>
        <v>5000</v>
      </c>
    </row>
    <row r="19" spans="1:13" ht="14.45">
      <c r="A19" s="49" t="str">
        <f>'[1]Income Statement'!A38</f>
        <v>Bank Charge</v>
      </c>
      <c r="B19" s="67">
        <f>'Income Statement Detail '!B38</f>
        <v>275</v>
      </c>
      <c r="C19" s="35">
        <f>'Income Statement Detail '!C38</f>
        <v>275</v>
      </c>
      <c r="D19" s="35">
        <f>'Income Statement Detail '!D38</f>
        <v>275</v>
      </c>
      <c r="E19" s="35">
        <f>'Income Statement Detail '!E38</f>
        <v>275</v>
      </c>
      <c r="F19" s="35">
        <f>'Income Statement Detail '!F38</f>
        <v>275</v>
      </c>
      <c r="G19" s="35">
        <f>'Income Statement Detail '!G38</f>
        <v>275</v>
      </c>
      <c r="H19" s="35">
        <f>'Income Statement Detail '!H38</f>
        <v>275</v>
      </c>
      <c r="I19" s="35">
        <f>'Income Statement Detail '!I38</f>
        <v>275</v>
      </c>
      <c r="J19" s="35">
        <f>'Income Statement Detail '!J38</f>
        <v>275</v>
      </c>
      <c r="K19" s="35">
        <f>'Income Statement Detail '!K38</f>
        <v>275</v>
      </c>
      <c r="L19" s="35">
        <f>'Income Statement Detail '!L38</f>
        <v>275</v>
      </c>
      <c r="M19" s="35">
        <f>'Income Statement Detail '!M38</f>
        <v>275</v>
      </c>
    </row>
    <row r="20" spans="1:13" ht="14.45">
      <c r="A20" s="49" t="s">
        <v>218</v>
      </c>
      <c r="B20" s="69">
        <v>0</v>
      </c>
    </row>
    <row r="21" spans="1:13" ht="14.45">
      <c r="A21" s="49" t="s">
        <v>143</v>
      </c>
      <c r="B21" s="35">
        <f>'Income Statement Detail '!B15</f>
        <v>135870</v>
      </c>
      <c r="C21" s="35">
        <f>'Income Statement Detail '!C15</f>
        <v>120413.99999999999</v>
      </c>
      <c r="D21" s="35">
        <f>'Income Statement Detail '!D15</f>
        <v>157213</v>
      </c>
      <c r="E21" s="35">
        <f>'Income Statement Detail '!E15</f>
        <v>190774.5</v>
      </c>
      <c r="F21" s="35">
        <f>'Income Statement Detail '!F15</f>
        <v>247204.99999999997</v>
      </c>
      <c r="G21" s="35">
        <f>'Income Statement Detail '!G15</f>
        <v>182567</v>
      </c>
      <c r="H21" s="35">
        <f>'Income Statement Detail '!H15</f>
        <v>183540</v>
      </c>
      <c r="I21" s="35">
        <f>'Income Statement Detail '!I15</f>
        <v>230282.49999999997</v>
      </c>
      <c r="J21" s="35">
        <f>'Income Statement Detail '!J15</f>
        <v>177828</v>
      </c>
      <c r="K21" s="35">
        <f>'Income Statement Detail '!K15</f>
        <v>276080</v>
      </c>
      <c r="L21" s="35">
        <f>'Income Statement Detail '!L15</f>
        <v>209874</v>
      </c>
      <c r="M21" s="35">
        <f>'Income Statement Detail '!M15</f>
        <v>217826</v>
      </c>
    </row>
    <row r="22" spans="1:13" ht="14.45">
      <c r="A22" s="49" t="s">
        <v>142</v>
      </c>
      <c r="B22" s="35">
        <f>'Income Statement Detail '!B16</f>
        <v>0</v>
      </c>
      <c r="C22" s="35">
        <f>'Income Statement Detail '!C16</f>
        <v>0</v>
      </c>
      <c r="D22" s="35">
        <f>'Income Statement Detail '!D16</f>
        <v>0</v>
      </c>
      <c r="E22" s="35">
        <f>'Income Statement Detail '!E16</f>
        <v>13230</v>
      </c>
      <c r="F22" s="35">
        <f>'Income Statement Detail '!F16</f>
        <v>64224.999999999993</v>
      </c>
      <c r="G22" s="35">
        <f>'Income Statement Detail '!G16</f>
        <v>57679.999999999993</v>
      </c>
      <c r="H22" s="35">
        <f>'Income Statement Detail '!H16</f>
        <v>63699.999999999993</v>
      </c>
      <c r="I22" s="35">
        <f>'Income Statement Detail '!I16</f>
        <v>87325</v>
      </c>
      <c r="J22" s="35">
        <f>'Income Statement Detail '!J16</f>
        <v>65590</v>
      </c>
      <c r="K22" s="35">
        <f>'Income Statement Detail '!K16</f>
        <v>62562.499999999993</v>
      </c>
      <c r="L22" s="35">
        <f>'Income Statement Detail '!L16</f>
        <v>35980</v>
      </c>
      <c r="M22" s="35">
        <f>'Income Statement Detail '!M16</f>
        <v>9800</v>
      </c>
    </row>
    <row r="23" spans="1:13" ht="14.45">
      <c r="A23" s="49" t="s">
        <v>219</v>
      </c>
      <c r="B23" s="35">
        <v>0</v>
      </c>
    </row>
    <row r="24" spans="1:13" ht="14.45">
      <c r="A24" s="49" t="s">
        <v>220</v>
      </c>
      <c r="B24" s="35">
        <f>'Income Statement Detail '!B31</f>
        <v>1100</v>
      </c>
      <c r="C24" s="35">
        <f>'Income Statement Detail '!C31</f>
        <v>1100</v>
      </c>
      <c r="D24" s="35">
        <f>'Income Statement Detail '!D31</f>
        <v>1100</v>
      </c>
      <c r="E24" s="35">
        <f>'Income Statement Detail '!E31</f>
        <v>1100</v>
      </c>
      <c r="F24" s="35">
        <f>'Income Statement Detail '!F31</f>
        <v>1100</v>
      </c>
      <c r="G24" s="35">
        <f>'Income Statement Detail '!G31</f>
        <v>1100</v>
      </c>
      <c r="H24" s="35">
        <f>'Income Statement Detail '!H31</f>
        <v>1100</v>
      </c>
      <c r="I24" s="35">
        <f>'Income Statement Detail '!I31</f>
        <v>1100</v>
      </c>
      <c r="J24" s="35">
        <f>'Income Statement Detail '!J31</f>
        <v>1100</v>
      </c>
      <c r="K24" s="35">
        <f>'Income Statement Detail '!K31</f>
        <v>1100</v>
      </c>
      <c r="L24" s="35">
        <f>'Income Statement Detail '!L31</f>
        <v>1100</v>
      </c>
      <c r="M24" s="35">
        <f>'Income Statement Detail '!M31</f>
        <v>1100</v>
      </c>
    </row>
    <row r="25" spans="1:13" ht="14.45">
      <c r="A25" s="49" t="s">
        <v>221</v>
      </c>
      <c r="B25" s="69">
        <v>0</v>
      </c>
    </row>
    <row r="26" spans="1:13" ht="14.45">
      <c r="A26" s="49" t="s">
        <v>222</v>
      </c>
      <c r="B26" s="69">
        <v>0</v>
      </c>
    </row>
    <row r="27" spans="1:13" ht="14.45">
      <c r="A27" s="49" t="s">
        <v>223</v>
      </c>
      <c r="B27" s="69">
        <v>300</v>
      </c>
    </row>
    <row r="28" spans="1:13">
      <c r="A28" s="49" t="s">
        <v>224</v>
      </c>
      <c r="B28" s="69">
        <v>1400</v>
      </c>
    </row>
    <row r="29" spans="1:13">
      <c r="A29" s="49" t="str">
        <f>'[1]Income Statement'!A39</f>
        <v>Depreciation</v>
      </c>
      <c r="B29" s="67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</row>
    <row r="30" spans="1:13">
      <c r="A30" s="49" t="str">
        <f>'[1]Income Statement'!A33</f>
        <v>Diesel &amp; Gas Transportation &amp; Equipment</v>
      </c>
      <c r="B30" s="67">
        <f>'Income Statement Detail '!B33</f>
        <v>3765.54</v>
      </c>
      <c r="C30" s="35">
        <f>'Income Statement Detail '!C33</f>
        <v>3337.1880000000001</v>
      </c>
      <c r="D30" s="35">
        <f>'Income Statement Detail '!D33</f>
        <v>4357.0460000000003</v>
      </c>
      <c r="E30" s="35">
        <f>'Income Statement Detail '!E33</f>
        <v>5653.8389999999999</v>
      </c>
      <c r="F30" s="35">
        <f>'Income Statement Detail '!F33</f>
        <v>8631.06</v>
      </c>
      <c r="G30" s="35">
        <f>'Income Statement Detail '!G33</f>
        <v>6658.2740000000003</v>
      </c>
      <c r="H30" s="35">
        <f>'Income Statement Detail '!H33</f>
        <v>6852.08</v>
      </c>
      <c r="I30" s="35">
        <f>'Income Statement Detail '!I33</f>
        <v>8802.2649999999994</v>
      </c>
      <c r="J30" s="35">
        <f>'Income Statement Detail '!J33</f>
        <v>6746.1559999999999</v>
      </c>
      <c r="K30" s="35">
        <f>'Income Statement Detail '!K33</f>
        <v>9385.2350000000006</v>
      </c>
      <c r="L30" s="35">
        <f>'Income Statement Detail '!L33</f>
        <v>6813.6680000000006</v>
      </c>
      <c r="M30" s="35">
        <f>'Income Statement Detail '!M33</f>
        <v>6308.4919999999993</v>
      </c>
    </row>
    <row r="31" spans="1:13">
      <c r="A31" s="49" t="str">
        <f>'[1]Income Statement'!A40</f>
        <v>Dues and Subscriptions</v>
      </c>
      <c r="B31" s="67">
        <f>'Income Statement Detail '!B40</f>
        <v>500</v>
      </c>
      <c r="C31" s="35">
        <f>'Income Statement Detail '!C40</f>
        <v>500</v>
      </c>
      <c r="D31" s="35">
        <f>'Income Statement Detail '!D40</f>
        <v>150</v>
      </c>
      <c r="E31" s="35">
        <f>'Income Statement Detail '!E40</f>
        <v>150</v>
      </c>
      <c r="F31" s="35">
        <f>'Income Statement Detail '!F40</f>
        <v>150</v>
      </c>
      <c r="G31" s="35">
        <f>'Income Statement Detail '!G40</f>
        <v>150</v>
      </c>
      <c r="H31" s="35">
        <f>'Income Statement Detail '!H40</f>
        <v>150</v>
      </c>
      <c r="I31" s="35">
        <f>'Income Statement Detail '!I40</f>
        <v>150</v>
      </c>
      <c r="J31" s="35">
        <f>'Income Statement Detail '!J40</f>
        <v>150</v>
      </c>
      <c r="K31" s="35">
        <f>'Income Statement Detail '!K40</f>
        <v>150</v>
      </c>
      <c r="L31" s="35">
        <f>'Income Statement Detail '!L40</f>
        <v>150</v>
      </c>
      <c r="M31" s="35">
        <f>'Income Statement Detail '!M40</f>
        <v>150</v>
      </c>
    </row>
    <row r="32" spans="1:13">
      <c r="A32" s="49" t="s">
        <v>225</v>
      </c>
      <c r="B32" s="69">
        <f>'Initial Investment'!$C$12</f>
        <v>3000</v>
      </c>
    </row>
    <row r="33" spans="1:13">
      <c r="A33" s="49" t="s">
        <v>226</v>
      </c>
      <c r="B33" s="69">
        <v>0</v>
      </c>
    </row>
    <row r="34" spans="1:13">
      <c r="A34" s="49" t="str">
        <f>'[1]Income Statement'!A50</f>
        <v>Insurance Health</v>
      </c>
      <c r="B34" s="67">
        <f>'Income Statement Detail '!B51</f>
        <v>2000</v>
      </c>
      <c r="C34" s="35">
        <f>'Income Statement Detail '!C51</f>
        <v>2000</v>
      </c>
      <c r="D34" s="35">
        <f>'Income Statement Detail '!D51</f>
        <v>2000</v>
      </c>
      <c r="E34" s="35">
        <f>'Income Statement Detail '!E51</f>
        <v>2000</v>
      </c>
      <c r="F34" s="35">
        <f>'Income Statement Detail '!F51</f>
        <v>2000</v>
      </c>
      <c r="G34" s="35">
        <f>'Income Statement Detail '!G51</f>
        <v>2000</v>
      </c>
      <c r="H34" s="35">
        <f>'Income Statement Detail '!H51</f>
        <v>2000</v>
      </c>
      <c r="I34" s="35">
        <f>'Income Statement Detail '!I51</f>
        <v>2000</v>
      </c>
      <c r="J34" s="35">
        <f>'Income Statement Detail '!J51</f>
        <v>2000</v>
      </c>
      <c r="K34" s="35">
        <f>'Income Statement Detail '!K51</f>
        <v>2000</v>
      </c>
      <c r="L34" s="35">
        <f>'Income Statement Detail '!L51</f>
        <v>2000</v>
      </c>
      <c r="M34" s="35">
        <f>'Income Statement Detail '!M51</f>
        <v>2000</v>
      </c>
    </row>
    <row r="35" spans="1:13">
      <c r="A35" s="49" t="str">
        <f>'[1]Income Statement'!A41</f>
        <v>Insurances Liability Umbrella</v>
      </c>
      <c r="B35" s="67">
        <f>'[1]Income Statement'!B41</f>
        <v>1500</v>
      </c>
      <c r="C35" s="35">
        <f>'[1]Income Statement'!C41</f>
        <v>500</v>
      </c>
      <c r="D35" s="35">
        <f>'[1]Income Statement'!D41</f>
        <v>500</v>
      </c>
      <c r="E35" s="35">
        <f>'[1]Income Statement'!E41</f>
        <v>500</v>
      </c>
      <c r="F35" s="35">
        <f>'[1]Income Statement'!F41</f>
        <v>500</v>
      </c>
      <c r="G35" s="35">
        <f>'[1]Income Statement'!G41</f>
        <v>500</v>
      </c>
      <c r="H35" s="35">
        <f>'[1]Income Statement'!H41</f>
        <v>500</v>
      </c>
      <c r="I35" s="35">
        <f>'[1]Income Statement'!I41</f>
        <v>500</v>
      </c>
      <c r="J35" s="35">
        <f>'[1]Income Statement'!J41</f>
        <v>500</v>
      </c>
      <c r="K35" s="35">
        <f>'[1]Income Statement'!K41</f>
        <v>500</v>
      </c>
      <c r="L35" s="35">
        <f>'[1]Income Statement'!L41</f>
        <v>500</v>
      </c>
      <c r="M35" s="35">
        <f>'[1]Income Statement'!M41</f>
        <v>500</v>
      </c>
    </row>
    <row r="36" spans="1:13">
      <c r="A36" s="49" t="str">
        <f>'[1]Income Statement'!A35</f>
        <v>Insurances Vehicles</v>
      </c>
      <c r="B36" s="67">
        <f>'Income Statement Detail '!B35</f>
        <v>1500</v>
      </c>
      <c r="C36" s="35">
        <f>'Income Statement Detail '!C35</f>
        <v>750</v>
      </c>
      <c r="D36" s="35">
        <f>'Income Statement Detail '!D35</f>
        <v>750</v>
      </c>
      <c r="E36" s="35">
        <f>'Income Statement Detail '!E35</f>
        <v>750</v>
      </c>
      <c r="F36" s="35">
        <f>'Income Statement Detail '!F35</f>
        <v>750</v>
      </c>
      <c r="G36" s="35">
        <f>'Income Statement Detail '!G35</f>
        <v>750</v>
      </c>
      <c r="H36" s="35">
        <f>'Income Statement Detail '!H35</f>
        <v>750</v>
      </c>
      <c r="I36" s="35">
        <f>'Income Statement Detail '!I35</f>
        <v>750</v>
      </c>
      <c r="J36" s="35">
        <f>'Income Statement Detail '!J35</f>
        <v>750</v>
      </c>
      <c r="K36" s="35">
        <f>'Income Statement Detail '!K35</f>
        <v>750</v>
      </c>
      <c r="L36" s="35">
        <f>'Income Statement Detail '!L35</f>
        <v>750</v>
      </c>
      <c r="M36" s="35">
        <f>'Income Statement Detail '!M35</f>
        <v>750</v>
      </c>
    </row>
    <row r="37" spans="1:13">
      <c r="A37" s="49" t="s">
        <v>164</v>
      </c>
      <c r="B37" s="67">
        <f>'Income Statement Detail '!B42</f>
        <v>1199</v>
      </c>
      <c r="C37" s="35">
        <f>'Income Statement Detail '!C42</f>
        <v>1199</v>
      </c>
      <c r="D37" s="35">
        <f>'Income Statement Detail '!D42</f>
        <v>1199</v>
      </c>
      <c r="E37" s="35">
        <f>'Income Statement Detail '!E42</f>
        <v>1199</v>
      </c>
      <c r="F37" s="35">
        <f>'Income Statement Detail '!F42</f>
        <v>1199</v>
      </c>
      <c r="G37" s="35">
        <f>'Income Statement Detail '!G42</f>
        <v>1199</v>
      </c>
      <c r="H37" s="35">
        <f>'Income Statement Detail '!H42</f>
        <v>1199</v>
      </c>
      <c r="I37" s="35">
        <f>'Income Statement Detail '!I42</f>
        <v>1199</v>
      </c>
      <c r="J37" s="35">
        <f>'Income Statement Detail '!J42</f>
        <v>1199</v>
      </c>
      <c r="K37" s="35">
        <f>'Income Statement Detail '!K42</f>
        <v>1199</v>
      </c>
      <c r="L37" s="35">
        <f>'Income Statement Detail '!L42</f>
        <v>1199</v>
      </c>
      <c r="M37" s="35">
        <f>'Income Statement Detail '!M42</f>
        <v>1199</v>
      </c>
    </row>
    <row r="38" spans="1:13">
      <c r="A38" s="49" t="str">
        <f>'[1]Income Statement'!A59</f>
        <v>Lease Equipment - Forklift</v>
      </c>
      <c r="B38" s="67">
        <f>'[1]Income Statement'!B59</f>
        <v>600</v>
      </c>
      <c r="C38" s="35">
        <f>'[1]Income Statement'!C59</f>
        <v>600</v>
      </c>
      <c r="D38" s="35">
        <f>'[1]Income Statement'!D59</f>
        <v>600</v>
      </c>
      <c r="E38" s="35">
        <f>'[1]Income Statement'!E59</f>
        <v>600</v>
      </c>
      <c r="F38" s="35">
        <f>'[1]Income Statement'!F59</f>
        <v>600</v>
      </c>
      <c r="G38" s="35">
        <f>'[1]Income Statement'!G59</f>
        <v>600</v>
      </c>
      <c r="H38" s="35">
        <f>'[1]Income Statement'!H59</f>
        <v>600</v>
      </c>
      <c r="I38" s="35">
        <f>'[1]Income Statement'!I59</f>
        <v>600</v>
      </c>
      <c r="J38" s="35">
        <f>'[1]Income Statement'!J59</f>
        <v>600</v>
      </c>
      <c r="K38" s="35">
        <f>'[1]Income Statement'!K59</f>
        <v>600</v>
      </c>
      <c r="L38" s="35">
        <f>'[1]Income Statement'!L59</f>
        <v>600</v>
      </c>
      <c r="M38" s="35">
        <f>'[1]Income Statement'!M59</f>
        <v>600</v>
      </c>
    </row>
    <row r="39" spans="1:13">
      <c r="A39" s="49" t="s">
        <v>227</v>
      </c>
      <c r="B39" s="69">
        <v>0</v>
      </c>
    </row>
    <row r="40" spans="1:13">
      <c r="A40" s="49" t="str">
        <f>'[1]Income Statement'!A42</f>
        <v>Lease Hold Improvement</v>
      </c>
      <c r="B40" s="67">
        <v>0</v>
      </c>
      <c r="C40" s="35">
        <f>'[1]Income Statement'!C42</f>
        <v>0</v>
      </c>
      <c r="D40" s="35">
        <f>'[1]Income Statement'!D42</f>
        <v>0</v>
      </c>
      <c r="E40" s="35">
        <f>'[1]Income Statement'!E42</f>
        <v>0</v>
      </c>
      <c r="F40" s="35">
        <f>'[1]Income Statement'!F42</f>
        <v>0</v>
      </c>
      <c r="G40" s="35">
        <f>'[1]Income Statement'!G42</f>
        <v>0</v>
      </c>
      <c r="H40" s="35">
        <f>'[1]Income Statement'!H42</f>
        <v>0</v>
      </c>
      <c r="I40" s="35">
        <f>'[1]Income Statement'!I42</f>
        <v>0</v>
      </c>
      <c r="J40" s="35">
        <f>'[1]Income Statement'!J42</f>
        <v>0</v>
      </c>
      <c r="K40" s="35">
        <f>'[1]Income Statement'!K42</f>
        <v>0</v>
      </c>
      <c r="L40" s="35">
        <f>'[1]Income Statement'!L42</f>
        <v>0</v>
      </c>
      <c r="M40" s="35">
        <f>'[1]Income Statement'!M42</f>
        <v>0</v>
      </c>
    </row>
    <row r="41" spans="1:13">
      <c r="A41" s="49" t="str">
        <f>'[1]Income Statement'!A54</f>
        <v>Rent  Office &amp; Trailer space -  Deposit 800 sqft</v>
      </c>
      <c r="B41" s="67">
        <f>'Income Statement Detail '!B55</f>
        <v>840</v>
      </c>
      <c r="C41" s="35">
        <f>'Income Statement Detail '!C55</f>
        <v>840</v>
      </c>
      <c r="D41" s="35">
        <f>'Income Statement Detail '!D55</f>
        <v>840</v>
      </c>
      <c r="E41" s="35">
        <f>'Income Statement Detail '!E55</f>
        <v>80</v>
      </c>
      <c r="F41" s="35">
        <f>'Income Statement Detail '!F55</f>
        <v>840</v>
      </c>
      <c r="G41" s="35">
        <f>'Income Statement Detail '!G55</f>
        <v>840</v>
      </c>
      <c r="H41" s="35">
        <f>'Income Statement Detail '!H55</f>
        <v>840</v>
      </c>
      <c r="I41" s="35">
        <f>'Income Statement Detail '!I55</f>
        <v>840</v>
      </c>
      <c r="J41" s="35">
        <f>'Income Statement Detail '!J55</f>
        <v>840</v>
      </c>
      <c r="K41" s="35">
        <f>'Income Statement Detail '!K55</f>
        <v>840</v>
      </c>
      <c r="L41" s="35">
        <f>'Income Statement Detail '!L55</f>
        <v>840</v>
      </c>
      <c r="M41" s="35">
        <f>'Income Statement Detail '!M55</f>
        <v>840</v>
      </c>
    </row>
    <row r="42" spans="1:13">
      <c r="A42" s="49" t="s">
        <v>176</v>
      </c>
      <c r="B42" s="67">
        <f>'Income Statement Detail '!B56</f>
        <v>300</v>
      </c>
      <c r="C42" s="35">
        <f>'Income Statement Detail '!C56</f>
        <v>300</v>
      </c>
      <c r="D42" s="35">
        <f>'Income Statement Detail '!D56</f>
        <v>300</v>
      </c>
      <c r="E42" s="35">
        <f>'Income Statement Detail '!E56</f>
        <v>300</v>
      </c>
      <c r="F42" s="35">
        <f>'Income Statement Detail '!F56</f>
        <v>300</v>
      </c>
      <c r="G42" s="35">
        <f>'Income Statement Detail '!G56</f>
        <v>300</v>
      </c>
      <c r="H42" s="35">
        <f>'Income Statement Detail '!H56</f>
        <v>300</v>
      </c>
      <c r="I42" s="35">
        <f>'Income Statement Detail '!I56</f>
        <v>300</v>
      </c>
      <c r="J42" s="35">
        <f>'Income Statement Detail '!J56</f>
        <v>300</v>
      </c>
      <c r="K42" s="35">
        <f>'Income Statement Detail '!K56</f>
        <v>300</v>
      </c>
      <c r="L42" s="35">
        <f>'Income Statement Detail '!L56</f>
        <v>300</v>
      </c>
      <c r="M42" s="35">
        <f>'Income Statement Detail '!M56</f>
        <v>300</v>
      </c>
    </row>
    <row r="43" spans="1:13">
      <c r="A43" s="49" t="s">
        <v>177</v>
      </c>
      <c r="B43" s="67">
        <f>'Income Statement Detail '!B57</f>
        <v>300</v>
      </c>
      <c r="C43" s="35">
        <f>'Income Statement Detail '!C57</f>
        <v>300</v>
      </c>
      <c r="D43" s="35">
        <f>'Income Statement Detail '!D57</f>
        <v>300</v>
      </c>
      <c r="E43" s="35">
        <f>'Income Statement Detail '!E57</f>
        <v>300</v>
      </c>
      <c r="F43" s="35">
        <f>'Income Statement Detail '!F57</f>
        <v>300</v>
      </c>
      <c r="G43" s="35">
        <f>'Income Statement Detail '!G57</f>
        <v>300</v>
      </c>
      <c r="H43" s="35">
        <f>'Income Statement Detail '!H57</f>
        <v>300</v>
      </c>
      <c r="I43" s="35">
        <f>'Income Statement Detail '!I57</f>
        <v>300</v>
      </c>
      <c r="J43" s="35">
        <f>'Income Statement Detail '!J57</f>
        <v>300</v>
      </c>
      <c r="K43" s="35">
        <f>'Income Statement Detail '!K57</f>
        <v>300</v>
      </c>
      <c r="L43" s="35">
        <f>'Income Statement Detail '!L57</f>
        <v>300</v>
      </c>
      <c r="M43" s="35">
        <f>'Income Statement Detail '!M57</f>
        <v>300</v>
      </c>
    </row>
    <row r="44" spans="1:13">
      <c r="A44" s="49" t="s">
        <v>178</v>
      </c>
      <c r="B44" s="67">
        <f>'Income Statement Detail '!B58</f>
        <v>300</v>
      </c>
      <c r="C44" s="35">
        <f>'Income Statement Detail '!C58</f>
        <v>300</v>
      </c>
      <c r="D44" s="35">
        <f>'Income Statement Detail '!D58</f>
        <v>300</v>
      </c>
      <c r="E44" s="35">
        <f>'Income Statement Detail '!E58</f>
        <v>300</v>
      </c>
      <c r="F44" s="35">
        <f>'Income Statement Detail '!F58</f>
        <v>300</v>
      </c>
      <c r="G44" s="35">
        <f>'Income Statement Detail '!G58</f>
        <v>300</v>
      </c>
      <c r="H44" s="35">
        <f>'Income Statement Detail '!H58</f>
        <v>300</v>
      </c>
      <c r="I44" s="35">
        <f>'Income Statement Detail '!I58</f>
        <v>300</v>
      </c>
      <c r="J44" s="35">
        <f>'Income Statement Detail '!J58</f>
        <v>300</v>
      </c>
      <c r="K44" s="35">
        <f>'Income Statement Detail '!K58</f>
        <v>300</v>
      </c>
      <c r="L44" s="35">
        <f>'Income Statement Detail '!L58</f>
        <v>300</v>
      </c>
      <c r="M44" s="35">
        <f>'Income Statement Detail '!M58</f>
        <v>300</v>
      </c>
    </row>
    <row r="45" spans="1:13">
      <c r="A45" s="49" t="s">
        <v>179</v>
      </c>
      <c r="B45" s="67">
        <f>'Income Statement Detail '!B59</f>
        <v>300</v>
      </c>
      <c r="C45" s="35">
        <f>'Income Statement Detail '!C59</f>
        <v>300</v>
      </c>
      <c r="D45" s="35">
        <f>'Income Statement Detail '!D59</f>
        <v>300</v>
      </c>
      <c r="E45" s="35">
        <f>'Income Statement Detail '!E59</f>
        <v>300</v>
      </c>
      <c r="F45" s="35">
        <f>'Income Statement Detail '!F59</f>
        <v>300</v>
      </c>
      <c r="G45" s="35">
        <f>'Income Statement Detail '!G59</f>
        <v>300</v>
      </c>
      <c r="H45" s="35">
        <f>'Income Statement Detail '!H59</f>
        <v>300</v>
      </c>
      <c r="I45" s="35">
        <f>'Income Statement Detail '!I59</f>
        <v>300</v>
      </c>
      <c r="J45" s="35">
        <f>'Income Statement Detail '!J59</f>
        <v>300</v>
      </c>
      <c r="K45" s="35">
        <f>'Income Statement Detail '!K59</f>
        <v>300</v>
      </c>
      <c r="L45" s="35">
        <f>'Income Statement Detail '!L59</f>
        <v>300</v>
      </c>
      <c r="M45" s="35">
        <f>'Income Statement Detail '!M59</f>
        <v>300</v>
      </c>
    </row>
    <row r="46" spans="1:13">
      <c r="A46" s="49" t="s">
        <v>228</v>
      </c>
      <c r="B46" s="67">
        <v>500</v>
      </c>
      <c r="C46" s="35">
        <f>'[1]Income Statement'!C43</f>
        <v>500</v>
      </c>
      <c r="D46" s="35">
        <f>'[1]Income Statement'!D43</f>
        <v>500</v>
      </c>
      <c r="E46" s="35">
        <f>'[1]Income Statement'!E43</f>
        <v>500</v>
      </c>
      <c r="F46" s="35">
        <f>'[1]Income Statement'!F43</f>
        <v>500</v>
      </c>
      <c r="G46" s="35">
        <f>'[1]Income Statement'!G43</f>
        <v>500</v>
      </c>
      <c r="H46" s="35">
        <f>'[1]Income Statement'!H43</f>
        <v>500</v>
      </c>
      <c r="I46" s="35">
        <f>'[1]Income Statement'!I43</f>
        <v>500</v>
      </c>
      <c r="J46" s="35">
        <f>'[1]Income Statement'!J43</f>
        <v>500</v>
      </c>
      <c r="K46" s="35">
        <f>'[1]Income Statement'!K43</f>
        <v>500</v>
      </c>
      <c r="L46" s="35">
        <f>'[1]Income Statement'!L43</f>
        <v>500</v>
      </c>
      <c r="M46" s="35">
        <f>'[1]Income Statement'!M43</f>
        <v>500</v>
      </c>
    </row>
    <row r="47" spans="1:13">
      <c r="A47" s="49" t="str">
        <f>'[1]Income Statement'!A44</f>
        <v>Licenses &amp; Certification</v>
      </c>
      <c r="B47" s="67">
        <v>3000</v>
      </c>
      <c r="C47" s="35">
        <f>'[1]Income Statement'!C44</f>
        <v>300</v>
      </c>
      <c r="D47" s="35">
        <f>'[1]Income Statement'!D44</f>
        <v>300</v>
      </c>
      <c r="E47" s="35">
        <f>'[1]Income Statement'!E44</f>
        <v>300</v>
      </c>
      <c r="F47" s="35">
        <f>'[1]Income Statement'!F44</f>
        <v>300</v>
      </c>
      <c r="G47" s="35">
        <f>'[1]Income Statement'!G44</f>
        <v>300</v>
      </c>
      <c r="H47" s="35">
        <f>'[1]Income Statement'!H44</f>
        <v>300</v>
      </c>
      <c r="I47" s="35">
        <f>'[1]Income Statement'!I44</f>
        <v>300</v>
      </c>
      <c r="J47" s="35">
        <f>'[1]Income Statement'!J44</f>
        <v>300</v>
      </c>
      <c r="K47" s="35">
        <f>'[1]Income Statement'!K44</f>
        <v>300</v>
      </c>
      <c r="L47" s="35">
        <f>'[1]Income Statement'!L44</f>
        <v>300</v>
      </c>
      <c r="M47" s="35">
        <f>'[1]Income Statement'!M44</f>
        <v>300</v>
      </c>
    </row>
    <row r="48" spans="1:13">
      <c r="A48" s="49" t="s">
        <v>157</v>
      </c>
      <c r="B48" s="67">
        <f>'Income Statement Detail '!B34</f>
        <v>1000</v>
      </c>
      <c r="C48" s="35">
        <f>'Income Statement Detail '!C34</f>
        <v>1000</v>
      </c>
      <c r="D48" s="35">
        <f>'Income Statement Detail '!D34</f>
        <v>1000</v>
      </c>
      <c r="E48" s="35">
        <f>'Income Statement Detail '!E34</f>
        <v>1000</v>
      </c>
      <c r="F48" s="35">
        <f>'Income Statement Detail '!F34</f>
        <v>1000</v>
      </c>
      <c r="G48" s="35">
        <f>'Income Statement Detail '!G34</f>
        <v>1000</v>
      </c>
      <c r="H48" s="35">
        <f>'Income Statement Detail '!H34</f>
        <v>1000</v>
      </c>
      <c r="I48" s="35">
        <f>'Income Statement Detail '!I34</f>
        <v>1000</v>
      </c>
      <c r="J48" s="35">
        <f>'Income Statement Detail '!J34</f>
        <v>1000</v>
      </c>
      <c r="K48" s="35">
        <f>'Income Statement Detail '!K34</f>
        <v>1000</v>
      </c>
      <c r="L48" s="35">
        <f>'Income Statement Detail '!L34</f>
        <v>1000</v>
      </c>
      <c r="M48" s="35">
        <f>'Income Statement Detail '!M34</f>
        <v>1000</v>
      </c>
    </row>
    <row r="49" spans="1:13">
      <c r="A49" s="49" t="str">
        <f>'[1]Income Statement'!A60</f>
        <v>Maintenance &amp; Repairs Office</v>
      </c>
      <c r="B49" s="67">
        <f>'[1]Income Statement'!B60</f>
        <v>150</v>
      </c>
      <c r="C49" s="35">
        <f>'[1]Income Statement'!C60</f>
        <v>150</v>
      </c>
      <c r="D49" s="35">
        <f>'[1]Income Statement'!D60</f>
        <v>150</v>
      </c>
      <c r="E49" s="35">
        <f>'[1]Income Statement'!E60</f>
        <v>150</v>
      </c>
      <c r="F49" s="35">
        <f>'[1]Income Statement'!F60</f>
        <v>150</v>
      </c>
      <c r="G49" s="35">
        <f>'[1]Income Statement'!G60</f>
        <v>150</v>
      </c>
      <c r="H49" s="35">
        <f>'[1]Income Statement'!H60</f>
        <v>150</v>
      </c>
      <c r="I49" s="35">
        <f>'[1]Income Statement'!I60</f>
        <v>150</v>
      </c>
      <c r="J49" s="35">
        <f>'[1]Income Statement'!J60</f>
        <v>150</v>
      </c>
      <c r="K49" s="35">
        <f>'[1]Income Statement'!K60</f>
        <v>150</v>
      </c>
      <c r="L49" s="35">
        <f>'[1]Income Statement'!L60</f>
        <v>150</v>
      </c>
      <c r="M49" s="35">
        <f>'[1]Income Statement'!M60</f>
        <v>150</v>
      </c>
    </row>
    <row r="50" spans="1:13">
      <c r="A50" s="49" t="str">
        <f>'[1]Income Statement'!A61</f>
        <v>Miscellaneous</v>
      </c>
      <c r="B50" s="67">
        <v>300</v>
      </c>
      <c r="C50" s="35">
        <f>'[1]Income Statement'!C61</f>
        <v>300</v>
      </c>
      <c r="D50" s="35">
        <f>'[1]Income Statement'!D61</f>
        <v>300</v>
      </c>
      <c r="E50" s="35">
        <f>'[1]Income Statement'!E61</f>
        <v>300</v>
      </c>
      <c r="F50" s="35">
        <f>'[1]Income Statement'!F61</f>
        <v>300</v>
      </c>
      <c r="G50" s="35">
        <f>'[1]Income Statement'!G61</f>
        <v>300</v>
      </c>
      <c r="H50" s="35">
        <f>'[1]Income Statement'!H61</f>
        <v>300</v>
      </c>
      <c r="I50" s="35">
        <f>'[1]Income Statement'!I61</f>
        <v>300</v>
      </c>
      <c r="J50" s="35">
        <f>'[1]Income Statement'!J61</f>
        <v>300</v>
      </c>
      <c r="K50" s="35">
        <f>'[1]Income Statement'!K61</f>
        <v>300</v>
      </c>
      <c r="L50" s="35">
        <f>'[1]Income Statement'!L61</f>
        <v>300</v>
      </c>
      <c r="M50" s="35">
        <f>'[1]Income Statement'!M61</f>
        <v>300</v>
      </c>
    </row>
    <row r="51" spans="1:13">
      <c r="A51" s="49" t="str">
        <f>'[1]Income Statement'!A62</f>
        <v>Office &amp; Packing Supplies</v>
      </c>
      <c r="B51" s="67">
        <f>'Income Statement Detail '!B63</f>
        <v>750</v>
      </c>
      <c r="C51" s="35">
        <f>'Income Statement Detail '!C63</f>
        <v>750</v>
      </c>
      <c r="D51" s="35">
        <f>'Income Statement Detail '!D63</f>
        <v>750</v>
      </c>
      <c r="E51" s="35">
        <f>'Income Statement Detail '!E63</f>
        <v>750</v>
      </c>
      <c r="F51" s="35">
        <f>'Income Statement Detail '!F63</f>
        <v>750</v>
      </c>
      <c r="G51" s="35">
        <f>'Income Statement Detail '!G63</f>
        <v>750</v>
      </c>
      <c r="H51" s="35">
        <f>'Income Statement Detail '!H63</f>
        <v>750</v>
      </c>
      <c r="I51" s="35">
        <f>'Income Statement Detail '!I63</f>
        <v>750</v>
      </c>
      <c r="J51" s="35">
        <f>'Income Statement Detail '!J63</f>
        <v>750</v>
      </c>
      <c r="K51" s="35">
        <f>'Income Statement Detail '!K63</f>
        <v>750</v>
      </c>
      <c r="L51" s="35">
        <f>'Income Statement Detail '!L63</f>
        <v>750</v>
      </c>
      <c r="M51" s="35">
        <f>'Income Statement Detail '!M63</f>
        <v>750</v>
      </c>
    </row>
    <row r="52" spans="1:13">
      <c r="A52" s="49" t="str">
        <f>'[1]Income Statement'!A63</f>
        <v>Postage</v>
      </c>
      <c r="B52" s="67">
        <f>'Income Statement Detail '!B64</f>
        <v>300</v>
      </c>
      <c r="C52" s="35">
        <f>'Income Statement Detail '!C64</f>
        <v>300</v>
      </c>
      <c r="D52" s="35">
        <f>'Income Statement Detail '!D64</f>
        <v>300</v>
      </c>
      <c r="E52" s="35">
        <f>'Income Statement Detail '!E64</f>
        <v>300</v>
      </c>
      <c r="F52" s="35">
        <f>'Income Statement Detail '!F64</f>
        <v>300</v>
      </c>
      <c r="G52" s="35">
        <f>'Income Statement Detail '!G64</f>
        <v>300</v>
      </c>
      <c r="H52" s="35">
        <f>'Income Statement Detail '!H64</f>
        <v>300</v>
      </c>
      <c r="I52" s="35">
        <f>'Income Statement Detail '!I64</f>
        <v>300</v>
      </c>
      <c r="J52" s="35">
        <f>'Income Statement Detail '!J64</f>
        <v>300</v>
      </c>
      <c r="K52" s="35">
        <f>'Income Statement Detail '!K64</f>
        <v>300</v>
      </c>
      <c r="L52" s="35">
        <f>'Income Statement Detail '!L64</f>
        <v>300</v>
      </c>
      <c r="M52" s="35">
        <f>'Income Statement Detail '!M64</f>
        <v>300</v>
      </c>
    </row>
    <row r="53" spans="1:13">
      <c r="A53" s="49" t="str">
        <f>'[1]Income Statement'!A26</f>
        <v>Printing and Reproduction</v>
      </c>
      <c r="B53" s="67">
        <f>'Income Statement Detail '!B26</f>
        <v>3000</v>
      </c>
      <c r="C53" s="35">
        <f>'Income Statement Detail '!C26</f>
        <v>3000</v>
      </c>
      <c r="D53" s="35">
        <f>'Income Statement Detail '!D26</f>
        <v>3000</v>
      </c>
      <c r="E53" s="35">
        <f>'Income Statement Detail '!E26</f>
        <v>3000</v>
      </c>
      <c r="F53" s="35">
        <f>'Income Statement Detail '!F26</f>
        <v>3000</v>
      </c>
      <c r="G53" s="35">
        <f>'Income Statement Detail '!G26</f>
        <v>3000</v>
      </c>
      <c r="H53" s="35">
        <f>'Income Statement Detail '!H26</f>
        <v>3000</v>
      </c>
      <c r="I53" s="35">
        <f>'Income Statement Detail '!I26</f>
        <v>3000</v>
      </c>
      <c r="J53" s="35">
        <f>'Income Statement Detail '!J26</f>
        <v>3000</v>
      </c>
      <c r="K53" s="35">
        <f>'Income Statement Detail '!K26</f>
        <v>3000</v>
      </c>
      <c r="L53" s="35">
        <f>'Income Statement Detail '!L26</f>
        <v>3000</v>
      </c>
      <c r="M53" s="35">
        <f>'Income Statement Detail '!M26</f>
        <v>3000</v>
      </c>
    </row>
    <row r="54" spans="1:13">
      <c r="A54" s="49" t="s">
        <v>229</v>
      </c>
      <c r="B54" s="69">
        <v>0</v>
      </c>
    </row>
    <row r="55" spans="1:13">
      <c r="A55" s="49" t="str">
        <f>'[1]Income Statement'!A48</f>
        <v>Salaries</v>
      </c>
      <c r="B55" s="67">
        <f>'Income Statement Detail '!B49</f>
        <v>34034</v>
      </c>
      <c r="C55" s="35">
        <f>'Income Statement Detail '!C49</f>
        <v>27229</v>
      </c>
      <c r="D55" s="35">
        <f>'Income Statement Detail '!D49</f>
        <v>27229</v>
      </c>
      <c r="E55" s="35">
        <f>'Income Statement Detail '!E49</f>
        <v>27229</v>
      </c>
      <c r="F55" s="35">
        <f>'Income Statement Detail '!F49</f>
        <v>34034</v>
      </c>
      <c r="G55" s="35">
        <f>'Income Statement Detail '!G49</f>
        <v>27229</v>
      </c>
      <c r="H55" s="35">
        <f>'Income Statement Detail '!H49</f>
        <v>27229</v>
      </c>
      <c r="I55" s="35">
        <f>'Income Statement Detail '!I49</f>
        <v>34034</v>
      </c>
      <c r="J55" s="35">
        <f>'Income Statement Detail '!J49</f>
        <v>27229</v>
      </c>
      <c r="K55" s="35">
        <f>'Income Statement Detail '!K49</f>
        <v>34036</v>
      </c>
      <c r="L55" s="35">
        <f>'Income Statement Detail '!L49</f>
        <v>27229</v>
      </c>
      <c r="M55" s="35">
        <f>'Income Statement Detail '!M49</f>
        <v>27243</v>
      </c>
    </row>
    <row r="56" spans="1:13">
      <c r="A56" s="49" t="s">
        <v>230</v>
      </c>
      <c r="B56" s="67">
        <f>'Income Statement Detail '!B50</f>
        <v>2899.6968000000002</v>
      </c>
      <c r="C56" s="35">
        <f>'Income Statement Detail '!C50</f>
        <v>2319.9108000000001</v>
      </c>
      <c r="D56" s="35">
        <f>'Income Statement Detail '!D50</f>
        <v>2319.9108000000001</v>
      </c>
      <c r="E56" s="35">
        <f>'Income Statement Detail '!E50</f>
        <v>2319.9108000000001</v>
      </c>
      <c r="F56" s="35">
        <f>'Income Statement Detail '!F50</f>
        <v>2899.6968000000002</v>
      </c>
      <c r="G56" s="35">
        <f>'Income Statement Detail '!G50</f>
        <v>2319.9108000000001</v>
      </c>
      <c r="H56" s="35">
        <f>'Income Statement Detail '!H50</f>
        <v>2319.9108000000001</v>
      </c>
      <c r="I56" s="35">
        <f>'Income Statement Detail '!I50</f>
        <v>2899.6968000000002</v>
      </c>
      <c r="J56" s="35">
        <f>'Income Statement Detail '!J50</f>
        <v>2319.9108000000001</v>
      </c>
      <c r="K56" s="35">
        <f>'Income Statement Detail '!K50</f>
        <v>2899.8671999999997</v>
      </c>
      <c r="L56" s="35">
        <f>'Income Statement Detail '!L50</f>
        <v>2319.9108000000001</v>
      </c>
      <c r="M56" s="35">
        <f>'Income Statement Detail '!M50</f>
        <v>2321.1035999999999</v>
      </c>
    </row>
    <row r="57" spans="1:13">
      <c r="A57" s="49" t="str">
        <f>'[1]Income Statement'!A45</f>
        <v xml:space="preserve">Software Local Food Marketplace </v>
      </c>
      <c r="B57" s="67">
        <f>'[1]Income Statement'!B45</f>
        <v>599</v>
      </c>
      <c r="C57" s="35">
        <f>'[1]Income Statement'!C45</f>
        <v>599</v>
      </c>
      <c r="D57" s="35">
        <f>'[1]Income Statement'!D45</f>
        <v>599</v>
      </c>
      <c r="E57" s="35">
        <f>'[1]Income Statement'!E45</f>
        <v>599</v>
      </c>
      <c r="F57" s="35">
        <f>'[1]Income Statement'!F45</f>
        <v>599</v>
      </c>
      <c r="G57" s="35">
        <f>'[1]Income Statement'!G45</f>
        <v>599</v>
      </c>
      <c r="H57" s="35">
        <f>'[1]Income Statement'!H45</f>
        <v>599</v>
      </c>
      <c r="I57" s="35">
        <f>'[1]Income Statement'!I45</f>
        <v>599</v>
      </c>
      <c r="J57" s="35">
        <f>'[1]Income Statement'!J45</f>
        <v>599</v>
      </c>
      <c r="K57" s="35">
        <f>'[1]Income Statement'!K45</f>
        <v>599</v>
      </c>
      <c r="L57" s="35">
        <f>'[1]Income Statement'!L45</f>
        <v>599</v>
      </c>
      <c r="M57" s="35">
        <f>'[1]Income Statement'!M45</f>
        <v>599</v>
      </c>
    </row>
    <row r="58" spans="1:13">
      <c r="A58" s="49" t="s">
        <v>231</v>
      </c>
      <c r="B58" s="67">
        <f>'Income Statement Detail '!B32</f>
        <v>4200</v>
      </c>
      <c r="C58" s="35">
        <f>'Income Statement Detail '!C32</f>
        <v>4200</v>
      </c>
      <c r="D58" s="35">
        <f>'Income Statement Detail '!D32</f>
        <v>4200</v>
      </c>
      <c r="E58" s="35">
        <f>'Income Statement Detail '!E32</f>
        <v>4200</v>
      </c>
      <c r="F58" s="35">
        <f>'Income Statement Detail '!F32</f>
        <v>4200</v>
      </c>
      <c r="G58" s="35">
        <f>'Income Statement Detail '!G32</f>
        <v>4200</v>
      </c>
      <c r="H58" s="35">
        <f>'Income Statement Detail '!H32</f>
        <v>4200</v>
      </c>
      <c r="I58" s="35">
        <f>'Income Statement Detail '!I32</f>
        <v>4200</v>
      </c>
      <c r="J58" s="35">
        <f>'Income Statement Detail '!J32</f>
        <v>4200</v>
      </c>
      <c r="K58" s="35">
        <f>'Income Statement Detail '!K32</f>
        <v>4200</v>
      </c>
      <c r="L58" s="35">
        <f>'Income Statement Detail '!L32</f>
        <v>4200</v>
      </c>
      <c r="M58" s="35">
        <f>'Income Statement Detail '!M32</f>
        <v>4200</v>
      </c>
    </row>
    <row r="59" spans="1:13">
      <c r="A59" s="49" t="str">
        <f>'[1]Income Statement'!A30</f>
        <v>Refeer Truck 28' Lease</v>
      </c>
      <c r="B59" s="67">
        <f>'[1]Income Statement'!B30</f>
        <v>1852</v>
      </c>
      <c r="C59" s="35">
        <f>'[1]Income Statement'!C30</f>
        <v>1852</v>
      </c>
      <c r="D59" s="35">
        <f>'[1]Income Statement'!D30</f>
        <v>1852</v>
      </c>
      <c r="E59" s="35">
        <f>'[1]Income Statement'!E30</f>
        <v>1852</v>
      </c>
      <c r="F59" s="35">
        <f>'[1]Income Statement'!F30</f>
        <v>1852</v>
      </c>
      <c r="G59" s="35">
        <f>'[1]Income Statement'!G30</f>
        <v>1852</v>
      </c>
      <c r="H59" s="35">
        <f>'[1]Income Statement'!H30</f>
        <v>1852</v>
      </c>
      <c r="I59" s="35">
        <f>'[1]Income Statement'!I30</f>
        <v>1852</v>
      </c>
      <c r="J59" s="35">
        <f>'[1]Income Statement'!J30</f>
        <v>1852</v>
      </c>
      <c r="K59" s="35">
        <f>'[1]Income Statement'!K30</f>
        <v>1852</v>
      </c>
      <c r="L59" s="35">
        <f>'[1]Income Statement'!L30</f>
        <v>1852</v>
      </c>
      <c r="M59" s="35">
        <f>'[1]Income Statement'!M30</f>
        <v>1852</v>
      </c>
    </row>
    <row r="60" spans="1:13">
      <c r="A60" s="49" t="str">
        <f>'[1]Income Statement'!A27</f>
        <v>Travel &amp; Conventions</v>
      </c>
      <c r="B60" s="67">
        <f>'[1]Income Statement'!B27</f>
        <v>0</v>
      </c>
      <c r="C60" s="35">
        <f>'[1]Income Statement'!C27</f>
        <v>0</v>
      </c>
      <c r="D60" s="35">
        <f>'[1]Income Statement'!D27</f>
        <v>0</v>
      </c>
      <c r="E60" s="35">
        <f>'[1]Income Statement'!E27</f>
        <v>0</v>
      </c>
      <c r="F60" s="35">
        <f>'[1]Income Statement'!F27</f>
        <v>0</v>
      </c>
      <c r="G60" s="35">
        <f>'[1]Income Statement'!G27</f>
        <v>0</v>
      </c>
      <c r="H60" s="35">
        <f>'[1]Income Statement'!H27</f>
        <v>0</v>
      </c>
      <c r="I60" s="35">
        <f>'[1]Income Statement'!I27</f>
        <v>3000</v>
      </c>
      <c r="J60" s="35">
        <f>'[1]Income Statement'!J27</f>
        <v>0</v>
      </c>
      <c r="K60" s="35">
        <f>'[1]Income Statement'!K27</f>
        <v>0</v>
      </c>
      <c r="L60" s="35">
        <f>'[1]Income Statement'!L27</f>
        <v>0</v>
      </c>
      <c r="M60" s="35">
        <f>'[1]Income Statement'!M27</f>
        <v>0</v>
      </c>
    </row>
    <row r="61" spans="1:13">
      <c r="A61" s="63" t="str">
        <f>'[1]Income Statement'!A64</f>
        <v>Utilities</v>
      </c>
      <c r="B61" s="64">
        <f>'Income Statement Detail '!B65</f>
        <v>3000</v>
      </c>
      <c r="C61" s="64">
        <f>'Income Statement Detail '!C65</f>
        <v>3000</v>
      </c>
      <c r="D61" s="64">
        <f>'Income Statement Detail '!D65</f>
        <v>3000</v>
      </c>
      <c r="E61" s="64">
        <f>'Income Statement Detail '!E65</f>
        <v>3000</v>
      </c>
      <c r="F61" s="64">
        <f>'Income Statement Detail '!F65</f>
        <v>3000</v>
      </c>
      <c r="G61" s="64">
        <f>'Income Statement Detail '!G65</f>
        <v>3000</v>
      </c>
      <c r="H61" s="64">
        <f>'Income Statement Detail '!H65</f>
        <v>3000</v>
      </c>
      <c r="I61" s="64">
        <f>'Income Statement Detail '!I65</f>
        <v>3000</v>
      </c>
      <c r="J61" s="64">
        <f>'Income Statement Detail '!J65</f>
        <v>3000</v>
      </c>
      <c r="K61" s="64">
        <f>'Income Statement Detail '!K65</f>
        <v>3000</v>
      </c>
      <c r="L61" s="64">
        <f>'Income Statement Detail '!L65</f>
        <v>3000</v>
      </c>
      <c r="M61" s="64">
        <f>'Income Statement Detail '!M65</f>
        <v>3000</v>
      </c>
    </row>
    <row r="62" spans="1:13">
      <c r="A62" s="49" t="s">
        <v>173</v>
      </c>
      <c r="B62" s="64">
        <f>'Income Statement Detail '!B52</f>
        <v>700</v>
      </c>
      <c r="C62" s="64">
        <f>'Income Statement Detail '!C52</f>
        <v>300</v>
      </c>
      <c r="D62" s="64">
        <f>'Income Statement Detail '!D52</f>
        <v>300</v>
      </c>
      <c r="E62" s="64">
        <f>'Income Statement Detail '!E52</f>
        <v>300</v>
      </c>
      <c r="F62" s="64">
        <f>'Income Statement Detail '!F52</f>
        <v>300</v>
      </c>
      <c r="G62" s="64">
        <f>'Income Statement Detail '!G52</f>
        <v>300</v>
      </c>
      <c r="H62" s="64">
        <f>'Income Statement Detail '!H52</f>
        <v>300</v>
      </c>
      <c r="I62" s="64">
        <f>'Income Statement Detail '!I52</f>
        <v>300</v>
      </c>
      <c r="J62" s="64">
        <f>'Income Statement Detail '!J52</f>
        <v>300</v>
      </c>
      <c r="K62" s="64">
        <f>'Income Statement Detail '!K52</f>
        <v>300</v>
      </c>
      <c r="L62" s="64">
        <f>'Income Statement Detail '!L52</f>
        <v>300</v>
      </c>
      <c r="M62" s="64">
        <f>'Income Statement Detail '!M52</f>
        <v>300</v>
      </c>
    </row>
    <row r="63" spans="1:13">
      <c r="A63" s="49" t="s">
        <v>232</v>
      </c>
      <c r="B63" s="69">
        <v>0</v>
      </c>
    </row>
    <row r="64" spans="1:13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spans="1:13">
      <c r="A65" s="49" t="s">
        <v>233</v>
      </c>
      <c r="B65" s="36">
        <f t="shared" ref="B65:L65" si="3">SUM(B18:B63)</f>
        <v>213334.23680000001</v>
      </c>
      <c r="C65" s="36">
        <f t="shared" si="3"/>
        <v>180515.09879999998</v>
      </c>
      <c r="D65" s="36">
        <f t="shared" si="3"/>
        <v>217983.95680000001</v>
      </c>
      <c r="E65" s="36">
        <f t="shared" si="3"/>
        <v>268312.24979999999</v>
      </c>
      <c r="F65" s="36">
        <f t="shared" si="3"/>
        <v>386859.75679999992</v>
      </c>
      <c r="G65" s="36">
        <f t="shared" si="3"/>
        <v>303319.18479999999</v>
      </c>
      <c r="H65" s="36">
        <f t="shared" si="3"/>
        <v>310505.99079999997</v>
      </c>
      <c r="I65" s="36">
        <f t="shared" si="3"/>
        <v>393208.46179999999</v>
      </c>
      <c r="J65" s="36">
        <f t="shared" si="3"/>
        <v>306578.06679999997</v>
      </c>
      <c r="K65" s="36">
        <f t="shared" si="3"/>
        <v>411828.60219999996</v>
      </c>
      <c r="L65" s="36">
        <f t="shared" si="3"/>
        <v>312081.57880000002</v>
      </c>
      <c r="M65" s="36">
        <f t="shared" ref="M65" si="4">SUM(M18:M63)</f>
        <v>293363.59559999994</v>
      </c>
    </row>
    <row r="66" spans="1:13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spans="1:13">
      <c r="A67" s="47" t="s">
        <v>234</v>
      </c>
      <c r="B67" s="36">
        <f t="shared" ref="B67:L67" si="5">(B7+B15)-B65</f>
        <v>133537.16320000001</v>
      </c>
      <c r="C67" s="36">
        <f t="shared" si="5"/>
        <v>141299.06440000003</v>
      </c>
      <c r="D67" s="36">
        <f t="shared" si="5"/>
        <v>90174.507600000041</v>
      </c>
      <c r="E67" s="36">
        <f t="shared" si="5"/>
        <v>39714.557800000068</v>
      </c>
      <c r="F67" s="36">
        <f t="shared" si="5"/>
        <v>-64453.248999999836</v>
      </c>
      <c r="G67" s="36">
        <f t="shared" si="5"/>
        <v>63780.566200000176</v>
      </c>
      <c r="H67" s="36">
        <f t="shared" si="5"/>
        <v>86188.275400000217</v>
      </c>
      <c r="I67" s="36">
        <f t="shared" si="5"/>
        <v>35583.813600000227</v>
      </c>
      <c r="J67" s="36">
        <f t="shared" si="5"/>
        <v>169118.99680000026</v>
      </c>
      <c r="K67" s="36">
        <f t="shared" si="5"/>
        <v>94598.194600000279</v>
      </c>
      <c r="L67" s="36">
        <f t="shared" si="5"/>
        <v>251778.36580000026</v>
      </c>
      <c r="M67" s="36">
        <f>(M7+M15)-M65</f>
        <v>299098.17020000034</v>
      </c>
    </row>
  </sheetData>
  <sheetProtection sheet="1" objects="1" scenarios="1" selectLockedCells="1"/>
  <pageMargins left="0.7" right="0.7" top="0.75" bottom="0.75" header="0.3" footer="0.3"/>
  <pageSetup scale="59" orientation="landscape" horizontalDpi="4294967293" verticalDpi="4294967293" r:id="rId1"/>
  <headerFooter>
    <oddHeader xml:space="preserve">&amp;C&amp;22TEXAS ORGANIC HUB
CASH FLOW STATEMENT YEAR 3
</oddHeader>
  </headerFooter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18"/>
  <sheetViews>
    <sheetView zoomScaleNormal="100" workbookViewId="0">
      <selection activeCell="P9" sqref="P9"/>
    </sheetView>
  </sheetViews>
  <sheetFormatPr defaultColWidth="9.140625" defaultRowHeight="15"/>
  <cols>
    <col min="1" max="1" width="25" style="35" customWidth="1"/>
    <col min="2" max="16384" width="9.140625" style="35"/>
  </cols>
  <sheetData>
    <row r="2" spans="1:16" thickBot="1">
      <c r="B2" s="35" t="s">
        <v>0</v>
      </c>
      <c r="F2" s="35" t="s">
        <v>0</v>
      </c>
      <c r="I2" s="35" t="s">
        <v>0</v>
      </c>
      <c r="K2" s="35" t="s">
        <v>0</v>
      </c>
    </row>
    <row r="3" spans="1:16" thickBot="1">
      <c r="B3" s="40" t="s">
        <v>122</v>
      </c>
      <c r="C3" s="41" t="s">
        <v>123</v>
      </c>
      <c r="D3" s="41" t="s">
        <v>124</v>
      </c>
      <c r="E3" s="41" t="s">
        <v>125</v>
      </c>
      <c r="F3" s="41" t="s">
        <v>88</v>
      </c>
      <c r="G3" s="41" t="s">
        <v>126</v>
      </c>
      <c r="H3" s="41" t="s">
        <v>127</v>
      </c>
      <c r="I3" s="41" t="s">
        <v>128</v>
      </c>
      <c r="J3" s="41" t="s">
        <v>129</v>
      </c>
      <c r="K3" s="41" t="s">
        <v>130</v>
      </c>
      <c r="L3" s="41" t="s">
        <v>131</v>
      </c>
      <c r="M3" s="41" t="s">
        <v>132</v>
      </c>
      <c r="N3" s="42" t="s">
        <v>133</v>
      </c>
    </row>
    <row r="4" spans="1:16" ht="14.45">
      <c r="A4" s="35" t="s">
        <v>235</v>
      </c>
      <c r="B4" s="35">
        <v>6730</v>
      </c>
      <c r="C4" s="35">
        <v>5384</v>
      </c>
      <c r="D4" s="35">
        <v>5384</v>
      </c>
      <c r="E4" s="35">
        <v>5384</v>
      </c>
      <c r="F4" s="35">
        <v>6730</v>
      </c>
      <c r="G4" s="35">
        <v>5384</v>
      </c>
      <c r="H4" s="35">
        <v>5384</v>
      </c>
      <c r="I4" s="35">
        <v>6730</v>
      </c>
      <c r="J4" s="35">
        <v>5384</v>
      </c>
      <c r="K4" s="35">
        <v>6730</v>
      </c>
      <c r="L4" s="35">
        <v>5384</v>
      </c>
      <c r="M4" s="35">
        <v>5392</v>
      </c>
      <c r="N4" s="35">
        <f>SUM(B4:M4)</f>
        <v>70000</v>
      </c>
    </row>
    <row r="5" spans="1:16" ht="14.45">
      <c r="A5" s="35" t="s">
        <v>236</v>
      </c>
      <c r="B5" s="35">
        <v>5384</v>
      </c>
      <c r="C5" s="35">
        <v>4308</v>
      </c>
      <c r="D5" s="35">
        <v>4308</v>
      </c>
      <c r="E5" s="35">
        <v>4308</v>
      </c>
      <c r="F5" s="35">
        <v>5384</v>
      </c>
      <c r="G5" s="35">
        <v>4308</v>
      </c>
      <c r="H5" s="35">
        <v>4308</v>
      </c>
      <c r="I5" s="35">
        <v>5384</v>
      </c>
      <c r="J5" s="35">
        <v>4308</v>
      </c>
      <c r="K5" s="35">
        <v>5385</v>
      </c>
      <c r="L5" s="35">
        <v>4308</v>
      </c>
      <c r="M5" s="35">
        <v>4307</v>
      </c>
      <c r="N5" s="35">
        <f>SUM(B5:M5)</f>
        <v>56000</v>
      </c>
      <c r="P5" s="35" t="s">
        <v>0</v>
      </c>
    </row>
    <row r="6" spans="1:16" ht="14.45">
      <c r="A6" s="35" t="s">
        <v>237</v>
      </c>
      <c r="B6" s="35">
        <v>5384</v>
      </c>
      <c r="C6" s="35">
        <v>4308</v>
      </c>
      <c r="D6" s="35">
        <v>4308</v>
      </c>
      <c r="E6" s="35">
        <v>4308</v>
      </c>
      <c r="F6" s="35">
        <v>5384</v>
      </c>
      <c r="G6" s="35">
        <v>4308</v>
      </c>
      <c r="H6" s="35">
        <v>4308</v>
      </c>
      <c r="I6" s="35">
        <v>5384</v>
      </c>
      <c r="J6" s="35">
        <v>4308</v>
      </c>
      <c r="K6" s="35">
        <v>5385</v>
      </c>
      <c r="L6" s="35">
        <v>4308</v>
      </c>
      <c r="M6" s="35">
        <v>4307</v>
      </c>
      <c r="N6" s="35">
        <f>SUM(B6:M6)</f>
        <v>56000</v>
      </c>
    </row>
    <row r="7" spans="1:16" ht="14.45">
      <c r="A7" s="35" t="s">
        <v>238</v>
      </c>
      <c r="B7" s="35">
        <v>4038</v>
      </c>
      <c r="C7" s="35">
        <v>3231</v>
      </c>
      <c r="D7" s="35">
        <v>3231</v>
      </c>
      <c r="E7" s="35">
        <v>3231</v>
      </c>
      <c r="F7" s="35">
        <v>4038</v>
      </c>
      <c r="G7" s="35">
        <v>3231</v>
      </c>
      <c r="H7" s="35">
        <v>3231</v>
      </c>
      <c r="I7" s="35">
        <v>4038</v>
      </c>
      <c r="J7" s="35">
        <v>3231</v>
      </c>
      <c r="K7" s="35">
        <v>4038</v>
      </c>
      <c r="L7" s="35">
        <v>3231</v>
      </c>
      <c r="M7" s="35">
        <v>3231</v>
      </c>
      <c r="N7" s="35">
        <f t="shared" ref="N7:N9" si="0">SUM(B7:M7)</f>
        <v>42000</v>
      </c>
      <c r="P7" s="35" t="s">
        <v>0</v>
      </c>
    </row>
    <row r="8" spans="1:16" ht="14.45">
      <c r="A8" s="35" t="s">
        <v>239</v>
      </c>
      <c r="B8" s="35">
        <v>3365</v>
      </c>
      <c r="C8" s="35">
        <v>2692</v>
      </c>
      <c r="D8" s="35">
        <v>2692</v>
      </c>
      <c r="E8" s="35">
        <v>2692</v>
      </c>
      <c r="F8" s="35">
        <v>3365</v>
      </c>
      <c r="G8" s="35">
        <v>2692</v>
      </c>
      <c r="H8" s="35">
        <v>2692</v>
      </c>
      <c r="I8" s="35">
        <v>3365</v>
      </c>
      <c r="J8" s="35">
        <v>2692</v>
      </c>
      <c r="K8" s="35">
        <v>3365</v>
      </c>
      <c r="L8" s="35">
        <v>2692</v>
      </c>
      <c r="M8" s="35">
        <v>2696</v>
      </c>
      <c r="N8" s="35">
        <f t="shared" si="0"/>
        <v>35000</v>
      </c>
      <c r="P8" s="35" t="s">
        <v>0</v>
      </c>
    </row>
    <row r="9" spans="1:16" ht="14.45">
      <c r="A9" s="35" t="s">
        <v>240</v>
      </c>
      <c r="B9" s="35">
        <v>3365</v>
      </c>
      <c r="C9" s="35">
        <v>2692</v>
      </c>
      <c r="D9" s="35">
        <v>2692</v>
      </c>
      <c r="E9" s="35">
        <v>2692</v>
      </c>
      <c r="F9" s="35">
        <v>3365</v>
      </c>
      <c r="G9" s="35">
        <v>2692</v>
      </c>
      <c r="H9" s="35">
        <v>2692</v>
      </c>
      <c r="I9" s="35">
        <v>3365</v>
      </c>
      <c r="J9" s="35">
        <v>2692</v>
      </c>
      <c r="K9" s="35">
        <v>3365</v>
      </c>
      <c r="L9" s="35">
        <v>2692</v>
      </c>
      <c r="M9" s="35">
        <v>2696</v>
      </c>
      <c r="N9" s="35">
        <f t="shared" si="0"/>
        <v>35000</v>
      </c>
      <c r="P9" s="35" t="s">
        <v>0</v>
      </c>
    </row>
    <row r="10" spans="1:16" ht="14.45">
      <c r="A10" s="35" t="s">
        <v>241</v>
      </c>
      <c r="B10" s="35">
        <v>2884</v>
      </c>
      <c r="C10" s="35">
        <v>2307</v>
      </c>
      <c r="D10" s="35">
        <v>2307</v>
      </c>
      <c r="E10" s="35">
        <v>2307</v>
      </c>
      <c r="F10" s="35">
        <v>2884</v>
      </c>
      <c r="G10" s="35">
        <v>2307</v>
      </c>
      <c r="H10" s="35">
        <v>2307</v>
      </c>
      <c r="I10" s="35">
        <v>2884</v>
      </c>
      <c r="J10" s="35">
        <v>2307</v>
      </c>
      <c r="K10" s="35">
        <v>2884</v>
      </c>
      <c r="L10" s="35">
        <v>2307</v>
      </c>
      <c r="M10" s="35">
        <v>2307</v>
      </c>
      <c r="N10" s="35">
        <v>30000</v>
      </c>
      <c r="P10" s="35" t="s">
        <v>0</v>
      </c>
    </row>
    <row r="11" spans="1:16" thickBot="1">
      <c r="A11" s="35" t="s">
        <v>242</v>
      </c>
      <c r="B11" s="35">
        <v>2884</v>
      </c>
      <c r="C11" s="35">
        <v>2307</v>
      </c>
      <c r="D11" s="35">
        <v>2307</v>
      </c>
      <c r="E11" s="35">
        <v>2307</v>
      </c>
      <c r="F11" s="35">
        <v>2884</v>
      </c>
      <c r="G11" s="35">
        <v>2307</v>
      </c>
      <c r="H11" s="35">
        <v>2307</v>
      </c>
      <c r="I11" s="35">
        <v>2884</v>
      </c>
      <c r="J11" s="35">
        <v>2307</v>
      </c>
      <c r="K11" s="35">
        <v>2884</v>
      </c>
      <c r="L11" s="35">
        <v>2307</v>
      </c>
      <c r="M11" s="35">
        <v>2307</v>
      </c>
      <c r="N11" s="35">
        <v>30000</v>
      </c>
      <c r="P11" s="35" t="s">
        <v>0</v>
      </c>
    </row>
    <row r="12" spans="1:16" thickBot="1">
      <c r="A12" s="47" t="s">
        <v>243</v>
      </c>
      <c r="B12" s="54">
        <f>SUM(B4:B11)</f>
        <v>34034</v>
      </c>
      <c r="C12" s="55">
        <f t="shared" ref="C12:M12" si="1">SUM(C4:C11)</f>
        <v>27229</v>
      </c>
      <c r="D12" s="55">
        <f t="shared" si="1"/>
        <v>27229</v>
      </c>
      <c r="E12" s="55">
        <f t="shared" si="1"/>
        <v>27229</v>
      </c>
      <c r="F12" s="55">
        <f t="shared" si="1"/>
        <v>34034</v>
      </c>
      <c r="G12" s="55">
        <f t="shared" si="1"/>
        <v>27229</v>
      </c>
      <c r="H12" s="55">
        <f t="shared" si="1"/>
        <v>27229</v>
      </c>
      <c r="I12" s="55">
        <f t="shared" si="1"/>
        <v>34034</v>
      </c>
      <c r="J12" s="55">
        <f t="shared" si="1"/>
        <v>27229</v>
      </c>
      <c r="K12" s="55">
        <f t="shared" si="1"/>
        <v>34036</v>
      </c>
      <c r="L12" s="55">
        <f t="shared" si="1"/>
        <v>27229</v>
      </c>
      <c r="M12" s="55">
        <f t="shared" si="1"/>
        <v>27243</v>
      </c>
      <c r="N12" s="56">
        <f>SUM(N4:N11)</f>
        <v>354000</v>
      </c>
    </row>
    <row r="13" spans="1:16" ht="14.45">
      <c r="N13" s="35" t="s">
        <v>0</v>
      </c>
    </row>
    <row r="14" spans="1:16" ht="14.45">
      <c r="A14" s="35" t="s">
        <v>244</v>
      </c>
      <c r="B14" s="35">
        <f>B12*0.062</f>
        <v>2110.1080000000002</v>
      </c>
      <c r="C14" s="35">
        <f t="shared" ref="C14:M14" si="2">C12*0.062</f>
        <v>1688.1980000000001</v>
      </c>
      <c r="D14" s="35">
        <f t="shared" si="2"/>
        <v>1688.1980000000001</v>
      </c>
      <c r="E14" s="35">
        <f t="shared" si="2"/>
        <v>1688.1980000000001</v>
      </c>
      <c r="F14" s="35">
        <f t="shared" si="2"/>
        <v>2110.1080000000002</v>
      </c>
      <c r="G14" s="35">
        <f t="shared" si="2"/>
        <v>1688.1980000000001</v>
      </c>
      <c r="H14" s="35">
        <f t="shared" si="2"/>
        <v>1688.1980000000001</v>
      </c>
      <c r="I14" s="35">
        <f t="shared" si="2"/>
        <v>2110.1080000000002</v>
      </c>
      <c r="J14" s="35">
        <f t="shared" si="2"/>
        <v>1688.1980000000001</v>
      </c>
      <c r="K14" s="35">
        <f t="shared" si="2"/>
        <v>2110.232</v>
      </c>
      <c r="L14" s="35">
        <f t="shared" si="2"/>
        <v>1688.1980000000001</v>
      </c>
      <c r="M14" s="35">
        <f t="shared" si="2"/>
        <v>1689.066</v>
      </c>
      <c r="N14" s="35">
        <f t="shared" ref="N14:N18" si="3">SUM(B14:M14)</f>
        <v>21947.008000000002</v>
      </c>
    </row>
    <row r="15" spans="1:16" ht="14.45">
      <c r="A15" s="35" t="s">
        <v>245</v>
      </c>
      <c r="B15" s="35">
        <f>B12*0.0145</f>
        <v>493.49300000000005</v>
      </c>
      <c r="C15" s="35">
        <f t="shared" ref="C15:M15" si="4">C12*0.0145</f>
        <v>394.82050000000004</v>
      </c>
      <c r="D15" s="35">
        <f t="shared" si="4"/>
        <v>394.82050000000004</v>
      </c>
      <c r="E15" s="35">
        <f t="shared" si="4"/>
        <v>394.82050000000004</v>
      </c>
      <c r="F15" s="35">
        <f t="shared" si="4"/>
        <v>493.49300000000005</v>
      </c>
      <c r="G15" s="35">
        <f t="shared" si="4"/>
        <v>394.82050000000004</v>
      </c>
      <c r="H15" s="35">
        <f t="shared" si="4"/>
        <v>394.82050000000004</v>
      </c>
      <c r="I15" s="35">
        <f t="shared" si="4"/>
        <v>493.49300000000005</v>
      </c>
      <c r="J15" s="35">
        <f t="shared" si="4"/>
        <v>394.82050000000004</v>
      </c>
      <c r="K15" s="35">
        <f t="shared" si="4"/>
        <v>493.52200000000005</v>
      </c>
      <c r="L15" s="35">
        <f t="shared" si="4"/>
        <v>394.82050000000004</v>
      </c>
      <c r="M15" s="35">
        <f t="shared" si="4"/>
        <v>395.02350000000001</v>
      </c>
      <c r="N15" s="35">
        <f t="shared" si="3"/>
        <v>5132.768</v>
      </c>
    </row>
    <row r="16" spans="1:16" ht="14.45">
      <c r="A16" s="35" t="s">
        <v>246</v>
      </c>
      <c r="B16" s="35">
        <f>B12*0.006</f>
        <v>204.20400000000001</v>
      </c>
      <c r="C16" s="35">
        <f t="shared" ref="C16:M16" si="5">C12*0.006</f>
        <v>163.374</v>
      </c>
      <c r="D16" s="35">
        <f t="shared" si="5"/>
        <v>163.374</v>
      </c>
      <c r="E16" s="35">
        <f t="shared" si="5"/>
        <v>163.374</v>
      </c>
      <c r="F16" s="35">
        <f t="shared" si="5"/>
        <v>204.20400000000001</v>
      </c>
      <c r="G16" s="35">
        <f t="shared" si="5"/>
        <v>163.374</v>
      </c>
      <c r="H16" s="35">
        <f t="shared" si="5"/>
        <v>163.374</v>
      </c>
      <c r="I16" s="35">
        <f t="shared" si="5"/>
        <v>204.20400000000001</v>
      </c>
      <c r="J16" s="35">
        <f t="shared" si="5"/>
        <v>163.374</v>
      </c>
      <c r="K16" s="35">
        <f t="shared" si="5"/>
        <v>204.21600000000001</v>
      </c>
      <c r="L16" s="35">
        <f t="shared" si="5"/>
        <v>163.374</v>
      </c>
      <c r="M16" s="35">
        <f t="shared" si="5"/>
        <v>163.458</v>
      </c>
      <c r="N16" s="35">
        <f t="shared" si="3"/>
        <v>2123.904</v>
      </c>
    </row>
    <row r="17" spans="1:14" thickBot="1">
      <c r="A17" s="35" t="s">
        <v>247</v>
      </c>
      <c r="B17" s="35">
        <f>B12*0.0027</f>
        <v>91.891800000000003</v>
      </c>
      <c r="C17" s="35">
        <f t="shared" ref="C17:M17" si="6">C12*0.0027</f>
        <v>73.518300000000011</v>
      </c>
      <c r="D17" s="35">
        <f t="shared" si="6"/>
        <v>73.518300000000011</v>
      </c>
      <c r="E17" s="35">
        <f t="shared" si="6"/>
        <v>73.518300000000011</v>
      </c>
      <c r="F17" s="35">
        <f t="shared" si="6"/>
        <v>91.891800000000003</v>
      </c>
      <c r="G17" s="35">
        <f t="shared" si="6"/>
        <v>73.518300000000011</v>
      </c>
      <c r="H17" s="35">
        <f t="shared" si="6"/>
        <v>73.518300000000011</v>
      </c>
      <c r="I17" s="35">
        <f t="shared" si="6"/>
        <v>91.891800000000003</v>
      </c>
      <c r="J17" s="35">
        <f t="shared" si="6"/>
        <v>73.518300000000011</v>
      </c>
      <c r="K17" s="35">
        <f t="shared" si="6"/>
        <v>91.897199999999998</v>
      </c>
      <c r="L17" s="35">
        <f t="shared" si="6"/>
        <v>73.518300000000011</v>
      </c>
      <c r="M17" s="35">
        <f t="shared" si="6"/>
        <v>73.556100000000001</v>
      </c>
      <c r="N17" s="35">
        <f t="shared" si="3"/>
        <v>955.75680000000011</v>
      </c>
    </row>
    <row r="18" spans="1:14" thickBot="1">
      <c r="A18" s="47" t="s">
        <v>248</v>
      </c>
      <c r="B18" s="54">
        <f>SUM(B14:B17)</f>
        <v>2899.6968000000002</v>
      </c>
      <c r="C18" s="55">
        <f t="shared" ref="C18:M18" si="7">SUM(C14:C17)</f>
        <v>2319.9108000000001</v>
      </c>
      <c r="D18" s="55">
        <f t="shared" si="7"/>
        <v>2319.9108000000001</v>
      </c>
      <c r="E18" s="55">
        <f t="shared" si="7"/>
        <v>2319.9108000000001</v>
      </c>
      <c r="F18" s="55">
        <f t="shared" si="7"/>
        <v>2899.6968000000002</v>
      </c>
      <c r="G18" s="55">
        <f t="shared" si="7"/>
        <v>2319.9108000000001</v>
      </c>
      <c r="H18" s="55">
        <f t="shared" si="7"/>
        <v>2319.9108000000001</v>
      </c>
      <c r="I18" s="55">
        <f t="shared" si="7"/>
        <v>2899.6968000000002</v>
      </c>
      <c r="J18" s="55">
        <f t="shared" si="7"/>
        <v>2319.9108000000001</v>
      </c>
      <c r="K18" s="55">
        <f t="shared" si="7"/>
        <v>2899.8671999999997</v>
      </c>
      <c r="L18" s="55">
        <f t="shared" si="7"/>
        <v>2319.9108000000001</v>
      </c>
      <c r="M18" s="55">
        <f t="shared" si="7"/>
        <v>2321.1035999999999</v>
      </c>
      <c r="N18" s="56">
        <f t="shared" si="3"/>
        <v>30159.436800000003</v>
      </c>
    </row>
  </sheetData>
  <sheetProtection sheet="1" objects="1" scenarios="1" selectLockedCells="1"/>
  <pageMargins left="0.7" right="0.7" top="0.75" bottom="0.75" header="0.3" footer="0.3"/>
  <pageSetup scale="75" orientation="landscape" horizontalDpi="4294967293" verticalDpi="4294967293" r:id="rId1"/>
  <headerFooter>
    <oddHeader>&amp;C&amp;"-,Bold"&amp;22TEXAS ORGANIC HUB
SALARIES YEAR 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G31"/>
  <sheetViews>
    <sheetView tabSelected="1" zoomScaleNormal="100" workbookViewId="0">
      <selection activeCell="B21" sqref="B21"/>
    </sheetView>
  </sheetViews>
  <sheetFormatPr defaultColWidth="9.140625" defaultRowHeight="15"/>
  <cols>
    <col min="1" max="1" width="37.5703125" style="35" customWidth="1"/>
    <col min="2" max="2" width="10.85546875" style="35" customWidth="1"/>
    <col min="3" max="3" width="8.28515625" style="35" customWidth="1"/>
    <col min="4" max="4" width="24.140625" style="35" customWidth="1"/>
    <col min="5" max="6" width="9.140625" style="35"/>
    <col min="7" max="7" width="9.7109375" style="35" bestFit="1" customWidth="1"/>
    <col min="8" max="16384" width="9.140625" style="35"/>
  </cols>
  <sheetData>
    <row r="4" spans="1:7" ht="14.45">
      <c r="A4" s="60" t="s">
        <v>249</v>
      </c>
      <c r="B4" s="57" t="s">
        <v>0</v>
      </c>
      <c r="C4" s="57" t="s">
        <v>0</v>
      </c>
      <c r="D4" s="60" t="s">
        <v>250</v>
      </c>
      <c r="E4" s="57" t="s">
        <v>0</v>
      </c>
    </row>
    <row r="5" spans="1:7" s="67" customFormat="1" ht="14.45">
      <c r="A5" s="68"/>
      <c r="D5" s="68"/>
    </row>
    <row r="6" spans="1:7" ht="14.45">
      <c r="A6" s="51" t="s">
        <v>251</v>
      </c>
      <c r="D6" s="51" t="s">
        <v>252</v>
      </c>
    </row>
    <row r="7" spans="1:7" ht="14.45">
      <c r="A7" s="49" t="s">
        <v>253</v>
      </c>
      <c r="B7" s="67">
        <v>0</v>
      </c>
      <c r="D7" s="49" t="s">
        <v>254</v>
      </c>
      <c r="E7" s="35">
        <v>0</v>
      </c>
    </row>
    <row r="8" spans="1:7" ht="14.45">
      <c r="A8" s="49" t="s">
        <v>255</v>
      </c>
      <c r="B8" s="35">
        <f>'Cash Flow'!$M$67</f>
        <v>299098.17020000034</v>
      </c>
      <c r="D8" s="49" t="s">
        <v>256</v>
      </c>
      <c r="E8" s="35">
        <v>0</v>
      </c>
    </row>
    <row r="9" spans="1:7" ht="14.45">
      <c r="A9" s="49" t="s">
        <v>257</v>
      </c>
      <c r="B9" s="61">
        <v>0</v>
      </c>
      <c r="D9" s="49" t="s">
        <v>258</v>
      </c>
      <c r="E9" s="62">
        <v>0</v>
      </c>
    </row>
    <row r="10" spans="1:7" ht="14.45">
      <c r="A10" s="47" t="s">
        <v>259</v>
      </c>
      <c r="B10" s="51">
        <f>SUM(B7:B9)</f>
        <v>299098.17020000034</v>
      </c>
      <c r="D10" s="63" t="s">
        <v>260</v>
      </c>
      <c r="E10" s="61">
        <v>0</v>
      </c>
    </row>
    <row r="11" spans="1:7" ht="14.45">
      <c r="D11" s="47" t="s">
        <v>261</v>
      </c>
      <c r="E11" s="51">
        <v>0</v>
      </c>
    </row>
    <row r="12" spans="1:7" ht="14.45">
      <c r="A12" s="48" t="s">
        <v>262</v>
      </c>
      <c r="D12" s="64" t="s">
        <v>0</v>
      </c>
    </row>
    <row r="13" spans="1:7" ht="14.45">
      <c r="A13" s="49" t="s">
        <v>263</v>
      </c>
      <c r="B13" s="35">
        <f>'Income Statement Detail '!$M$12</f>
        <v>315424.59999999998</v>
      </c>
      <c r="D13" s="65" t="s">
        <v>264</v>
      </c>
    </row>
    <row r="14" spans="1:7" ht="14.45">
      <c r="A14" s="49" t="s">
        <v>265</v>
      </c>
      <c r="B14" s="35">
        <f>'[1]Initial Investment'!$C$2+'[1]Initial Investment'!C$3+'[1]Initial Investment'!C$5+ 300+1400+300+'[1]Initial Investment'!$C$6+'[1]Initial Investment'!C$8+'[1]Initial Investment'!$C$10+'[1]Initial Investment'!C$12</f>
        <v>17920</v>
      </c>
      <c r="D14" s="64" t="s">
        <v>266</v>
      </c>
      <c r="E14" s="35">
        <v>200000</v>
      </c>
      <c r="G14" s="35" t="s">
        <v>0</v>
      </c>
    </row>
    <row r="15" spans="1:7" ht="14.45">
      <c r="A15" s="49" t="s">
        <v>267</v>
      </c>
      <c r="B15" s="35">
        <v>0</v>
      </c>
      <c r="D15" s="64" t="s">
        <v>0</v>
      </c>
      <c r="E15" s="61">
        <v>0</v>
      </c>
    </row>
    <row r="16" spans="1:7" ht="14.45">
      <c r="A16" s="49" t="s">
        <v>268</v>
      </c>
      <c r="B16" s="67">
        <f>'[1]Initial Investment'!$C$16+'[1]Initial Investment'!C$17</f>
        <v>2500</v>
      </c>
      <c r="E16" s="51">
        <v>0</v>
      </c>
    </row>
    <row r="17" spans="1:7" ht="14.45">
      <c r="A17" s="49" t="s">
        <v>269</v>
      </c>
      <c r="B17" s="61">
        <v>0</v>
      </c>
    </row>
    <row r="18" spans="1:7" ht="14.45">
      <c r="A18" s="47" t="s">
        <v>270</v>
      </c>
      <c r="B18" s="51">
        <f>SUM(B13:B17)</f>
        <v>335844.6</v>
      </c>
      <c r="D18" s="47" t="s">
        <v>271</v>
      </c>
      <c r="E18" s="51">
        <f>SUM(E14:E17)</f>
        <v>200000</v>
      </c>
    </row>
    <row r="20" spans="1:7" ht="14.45">
      <c r="A20" s="47" t="s">
        <v>272</v>
      </c>
      <c r="D20" s="47" t="s">
        <v>0</v>
      </c>
    </row>
    <row r="21" spans="1:7" ht="14.45">
      <c r="A21" s="49" t="s">
        <v>273</v>
      </c>
      <c r="B21" s="35">
        <f>'[1]Initial Investment'!$C$4</f>
        <v>11500</v>
      </c>
      <c r="D21" s="49" t="s">
        <v>0</v>
      </c>
      <c r="F21" s="35" t="s">
        <v>0</v>
      </c>
    </row>
    <row r="22" spans="1:7" ht="14.45">
      <c r="A22" s="49" t="s">
        <v>274</v>
      </c>
      <c r="B22" s="35">
        <f>'[1]Initial Investment'!$C$7</f>
        <v>12000</v>
      </c>
      <c r="D22" s="35" t="s">
        <v>0</v>
      </c>
      <c r="F22" s="35" t="s">
        <v>0</v>
      </c>
    </row>
    <row r="23" spans="1:7" ht="14.45">
      <c r="A23" s="49" t="s">
        <v>275</v>
      </c>
      <c r="B23" s="35">
        <f>'[1]Initial Investment'!$C$9</f>
        <v>6000</v>
      </c>
      <c r="D23" s="47" t="s">
        <v>276</v>
      </c>
      <c r="F23" s="35" t="s">
        <v>0</v>
      </c>
    </row>
    <row r="24" spans="1:7">
      <c r="A24" s="49" t="s">
        <v>277</v>
      </c>
      <c r="B24" s="35">
        <f>'[1]Initial Investment'!$C$11+3000+3000</f>
        <v>12000</v>
      </c>
      <c r="D24" s="49" t="s">
        <v>278</v>
      </c>
      <c r="E24" s="35">
        <f>B31-E18-E25</f>
        <v>252115.40000000026</v>
      </c>
      <c r="F24" s="35" t="s">
        <v>0</v>
      </c>
    </row>
    <row r="25" spans="1:7">
      <c r="A25" s="49" t="s">
        <v>279</v>
      </c>
      <c r="B25" s="92">
        <f>4000+5000+6000</f>
        <v>15000</v>
      </c>
      <c r="D25" s="49" t="s">
        <v>280</v>
      </c>
      <c r="E25" s="93">
        <f>'Income Statement Detail '!$N$68</f>
        <v>239327.37020000012</v>
      </c>
      <c r="F25" s="35" t="s">
        <v>0</v>
      </c>
    </row>
    <row r="26" spans="1:7">
      <c r="A26" s="47" t="s">
        <v>281</v>
      </c>
      <c r="B26" s="51">
        <f>SUM(B21:B25)</f>
        <v>56500</v>
      </c>
      <c r="D26" s="51" t="s">
        <v>282</v>
      </c>
      <c r="E26" s="51">
        <f>SUM(E24:E25)</f>
        <v>491442.77020000038</v>
      </c>
    </row>
    <row r="27" spans="1:7">
      <c r="G27" s="35" t="s">
        <v>0</v>
      </c>
    </row>
    <row r="28" spans="1:7">
      <c r="A28" s="49" t="s">
        <v>283</v>
      </c>
      <c r="B28" s="51">
        <v>0</v>
      </c>
      <c r="F28" s="35" t="s">
        <v>0</v>
      </c>
    </row>
    <row r="29" spans="1:7">
      <c r="E29" s="35" t="s">
        <v>0</v>
      </c>
      <c r="G29" s="35" t="s">
        <v>0</v>
      </c>
    </row>
    <row r="30" spans="1:7">
      <c r="G30" s="35" t="s">
        <v>0</v>
      </c>
    </row>
    <row r="31" spans="1:7">
      <c r="A31" s="58" t="s">
        <v>284</v>
      </c>
      <c r="B31" s="57">
        <f>SUM(B10+B18+B26)</f>
        <v>691442.77020000038</v>
      </c>
      <c r="C31" s="57"/>
      <c r="D31" s="57" t="s">
        <v>285</v>
      </c>
      <c r="E31" s="57">
        <f>E11+E18+E26</f>
        <v>691442.77020000038</v>
      </c>
    </row>
  </sheetData>
  <sheetProtection sheet="1" objects="1" scenarios="1" selectLockedCells="1"/>
  <pageMargins left="0.7" right="0.7" top="0.75" bottom="0.75" header="0.3" footer="0.3"/>
  <pageSetup orientation="landscape" horizontalDpi="4294967293" verticalDpi="4294967293" r:id="rId1"/>
  <headerFooter>
    <oddHeader>&amp;C&amp;"-,Bold"&amp;22TEXAS ORGANIC HUB
BALANCE SHEET       YEAR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Robert Maggiani</cp:lastModifiedBy>
  <cp:revision/>
  <dcterms:created xsi:type="dcterms:W3CDTF">2014-12-24T00:05:28Z</dcterms:created>
  <dcterms:modified xsi:type="dcterms:W3CDTF">2026-01-09T19:48:13Z</dcterms:modified>
  <cp:category/>
  <cp:contentStatus/>
</cp:coreProperties>
</file>